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70" documentId="13_ncr:1_{54615073-514B-4ED5-B2C4-4553F95D0CD4}" xr6:coauthVersionLast="47" xr6:coauthVersionMax="47" xr10:uidLastSave="{D51A2C0A-C335-4EA5-A5D4-C0F1AE009901}"/>
  <bookViews>
    <workbookView xWindow="-120" yWindow="-120" windowWidth="20730" windowHeight="11040" tabRatio="605" xr2:uid="{00000000-000D-0000-FFFF-FFFF00000000}"/>
  </bookViews>
  <sheets>
    <sheet name="Resumen mes" sheetId="4" r:id="rId1"/>
    <sheet name="Resumen 2026" sheetId="8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" i="8" l="1"/>
  <c r="O4" i="8"/>
  <c r="N4" i="8"/>
  <c r="M4" i="8"/>
  <c r="M4" i="4"/>
  <c r="P4" i="4" s="1"/>
  <c r="O4" i="4"/>
  <c r="N4" i="4"/>
</calcChain>
</file>

<file path=xl/sharedStrings.xml><?xml version="1.0" encoding="utf-8"?>
<sst xmlns="http://schemas.openxmlformats.org/spreadsheetml/2006/main" count="316" uniqueCount="23">
  <si>
    <t>Grupo</t>
  </si>
  <si>
    <t>Sistema</t>
  </si>
  <si>
    <t>Cód. Afil</t>
  </si>
  <si>
    <t>Afiliado</t>
  </si>
  <si>
    <t>Venta</t>
  </si>
  <si>
    <t>Punta</t>
  </si>
  <si>
    <t>Mes</t>
  </si>
  <si>
    <t>Monto</t>
  </si>
  <si>
    <t>Compra</t>
  </si>
  <si>
    <t>Transaccional</t>
  </si>
  <si>
    <t>Futuro Electricidad Mensual</t>
  </si>
  <si>
    <t>Num_Opes</t>
  </si>
  <si>
    <t>Cantidad</t>
  </si>
  <si>
    <t>Resumen del mercado de Derivados Energéticos - Derivex</t>
  </si>
  <si>
    <t>CORREDORES DAVIVIENDA S.A.COMISIONISTA DE BOLSA</t>
  </si>
  <si>
    <t>BTG PACTUAL S.A. COMISIONISTA DE BOLSA</t>
  </si>
  <si>
    <t>Monto negociado (Millones $COP)</t>
  </si>
  <si>
    <t>VALORES BANCOLOMBIA S. A. COMISIONISTA DE BOLSA</t>
  </si>
  <si>
    <t>TOTAL MERCADO (COMPRA Y VENTA)</t>
  </si>
  <si>
    <t>Mini Futuro Electricidad Mensual</t>
  </si>
  <si>
    <t>Registro</t>
  </si>
  <si>
    <t>Informe del 1 de enero al 31 de julio de 2026</t>
  </si>
  <si>
    <t>Informe del 1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</si>
</sst>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$&quot;\ * #,##0.00_-;\-&quot;$&quot;\ * #,##0.00_-;_-&quot;$&quot;\ * &quot;-&quot;??_-;_-@_-"/>
    <numFmt numFmtId="164" formatCode="yyyy\-mm"/>
    <numFmt numFmtId="165" formatCode="_-&quot;$&quot;\ * #,##0_-;\-&quot;$&quot;\ * #,##0_-;_-&quot;$&quot;\ * &quot;-&quot;??_-;_-@_-"/>
  </numFmts>
  <fonts count="10" x14ac:knownFonts="1">
    <font>
      <sz val="10"/>
      <name val="Arial"/>
    </font>
    <font>
      <sz val="10"/>
      <name val="Arial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b/>
      <sz val="18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b/>
      <sz val="9"/>
      <color theme="5"/>
      <name val="Century Gothic"/>
      <family val="2"/>
    </font>
    <font>
      <sz val="10"/>
      <color theme="5"/>
      <name val="Century Gothic"/>
      <family val="2"/>
    </font>
    <font>
      <b/>
      <sz val="9"/>
      <color theme="0"/>
      <name val="Century Gothic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0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/>
    </xf>
    <xf numFmtId="0" fontId="2" fillId="0" borderId="5" xfId="0" applyFont="1" applyBorder="1" applyAlignment="1" applyProtection="1">
      <alignment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 readingOrder="1"/>
      <protection locked="0"/>
    </xf>
    <xf numFmtId="0" fontId="8" fillId="2" borderId="7" xfId="0" applyFont="1" applyFill="1" applyBorder="1" applyAlignment="1" applyProtection="1">
      <alignment horizontal="center" vertical="center" wrapText="1" readingOrder="1"/>
      <protection locked="0"/>
    </xf>
    <xf numFmtId="0" fontId="3" fillId="0" borderId="8" xfId="0" applyFont="1" applyBorder="1" applyAlignment="1" applyProtection="1">
      <alignment horizontal="center" vertical="center" wrapText="1" readingOrder="1"/>
      <protection locked="0"/>
    </xf>
    <xf numFmtId="164" fontId="3" fillId="0" borderId="8" xfId="0" applyNumberFormat="1" applyFont="1" applyBorder="1" applyAlignment="1" applyProtection="1">
      <alignment horizontal="center" vertical="center" wrapText="1" readingOrder="1"/>
      <protection locked="0"/>
    </xf>
    <xf numFmtId="165" fontId="3" fillId="0" borderId="8" xfId="1" applyNumberFormat="1" applyFont="1" applyBorder="1" applyAlignment="1" applyProtection="1">
      <alignment horizontal="center" vertical="center" wrapText="1" readingOrder="1"/>
      <protection locked="0"/>
    </xf>
    <xf numFmtId="0" fontId="8" fillId="2" borderId="6" xfId="0" applyFont="1" applyFill="1" applyBorder="1" applyAlignment="1" applyProtection="1">
      <alignment horizontal="center" vertical="center" wrapText="1" readingOrder="1"/>
      <protection locked="0"/>
    </xf>
    <xf numFmtId="165" fontId="3" fillId="0" borderId="9" xfId="1" applyNumberFormat="1" applyFont="1" applyBorder="1" applyAlignment="1" applyProtection="1">
      <alignment horizontal="center" vertical="center" wrapText="1" readingOrder="1"/>
      <protection locked="0"/>
    </xf>
    <xf numFmtId="0" fontId="3" fillId="0" borderId="10" xfId="0" applyFont="1" applyBorder="1" applyAlignment="1" applyProtection="1">
      <alignment horizontal="center" vertical="center" wrapText="1" readingOrder="1"/>
      <protection locked="0"/>
    </xf>
    <xf numFmtId="164" fontId="3" fillId="0" borderId="10" xfId="0" applyNumberFormat="1" applyFont="1" applyBorder="1" applyAlignment="1" applyProtection="1">
      <alignment horizontal="center" vertical="center" wrapText="1" readingOrder="1"/>
      <protection locked="0"/>
    </xf>
    <xf numFmtId="165" fontId="3" fillId="0" borderId="10" xfId="1" applyNumberFormat="1" applyFont="1" applyBorder="1" applyAlignment="1" applyProtection="1">
      <alignment horizontal="center" vertical="center" wrapText="1" readingOrder="1"/>
      <protection locked="0"/>
    </xf>
    <xf numFmtId="0" fontId="8" fillId="2" borderId="11" xfId="0" applyFont="1" applyFill="1" applyBorder="1" applyAlignment="1" applyProtection="1">
      <alignment horizontal="center" vertical="center" wrapText="1" readingOrder="1"/>
      <protection locked="0"/>
    </xf>
    <xf numFmtId="0" fontId="3" fillId="0" borderId="8" xfId="1" applyNumberFormat="1" applyFont="1" applyBorder="1" applyAlignment="1" applyProtection="1">
      <alignment horizontal="center" vertical="center" wrapText="1" readingOrder="1"/>
      <protection locked="0"/>
    </xf>
    <xf numFmtId="0" fontId="3" fillId="0" borderId="10" xfId="1" applyNumberFormat="1" applyFont="1" applyBorder="1" applyAlignment="1" applyProtection="1">
      <alignment horizontal="center" vertical="center" wrapText="1" readingOrder="1"/>
      <protection locked="0"/>
    </xf>
    <xf numFmtId="1" fontId="3" fillId="0" borderId="8" xfId="0" applyNumberFormat="1" applyFont="1" applyBorder="1" applyAlignment="1" applyProtection="1">
      <alignment horizontal="center" vertical="center" wrapText="1" readingOrder="1"/>
      <protection locked="0"/>
    </xf>
    <xf numFmtId="1" fontId="3" fillId="0" borderId="10" xfId="0" applyNumberFormat="1" applyFont="1" applyBorder="1" applyAlignment="1" applyProtection="1">
      <alignment horizontal="center" vertical="center" wrapText="1" readingOrder="1"/>
      <protection locked="0"/>
    </xf>
    <xf numFmtId="165" fontId="3" fillId="0" borderId="8" xfId="1" quotePrefix="1" applyNumberFormat="1" applyFont="1" applyBorder="1" applyAlignment="1" applyProtection="1">
      <alignment horizontal="center" vertical="center" wrapText="1" readingOrder="1"/>
      <protection locked="0"/>
    </xf>
    <xf numFmtId="1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4" fillId="0" borderId="1" xfId="0" applyFont="1" applyBorder="1" applyAlignment="1" applyProtection="1">
      <alignment vertical="center" wrapText="1" readingOrder="1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vertical="center" wrapText="1" readingOrder="1"/>
      <protection locked="0"/>
    </xf>
    <xf numFmtId="0" fontId="7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0" formatCode="General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165" formatCode="_-&quot;$&quot;\ * #,##0_-;\-&quot;$&quot;\ * #,##0_-;_-&quot;$&quot;\ * &quot;-&quot;??_-;_-@_-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1" formatCode="0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164" formatCode="yyyy\-mm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entury Gothic"/>
        <family val="2"/>
        <scheme val="none"/>
      </font>
      <fill>
        <patternFill patternType="solid">
          <fgColor indexed="0"/>
          <bgColor theme="3" tint="-0.249977111117893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0" formatCode="General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165" formatCode="_-&quot;$&quot;\ * #,##0_-;\-&quot;$&quot;\ * #,##0_-;_-&quot;$&quot;\ * &quot;-&quot;??_-;_-@_-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1" formatCode="0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numFmt numFmtId="164" formatCode="yyyy\-mm"/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entury Gothic"/>
        <family val="2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entury Gothic"/>
        <family val="2"/>
        <scheme val="none"/>
      </font>
      <fill>
        <patternFill patternType="solid">
          <fgColor indexed="0"/>
          <bgColor theme="3" tint="-0.249977111117893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0" hidden="0"/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27"/>
      <tableStyleElement type="headerRow" dxfId="2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F7BA4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CO" sz="18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Century Gothic" panose="020B0502020202020204" pitchFamily="34" charset="0"/>
              </a:rPr>
              <a:t>Participación por monto negociado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2">
                  <a:lumMod val="7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30"/>
      <c:rotY val="0"/>
      <c:rAngAx val="0"/>
    </c:view3D>
    <c:floor>
      <c:thickness val="0"/>
      <c:spPr>
        <a:solidFill>
          <a:schemeClr val="dk1">
            <a:tint val="20000"/>
          </a:schemeClr>
        </a:solidFill>
        <a:ln w="9525" cap="flat" cmpd="sng" algn="ctr">
          <a:solidFill>
            <a:schemeClr val="dk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dk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solidFill>
          <a:schemeClr val="dk1">
            <a:tint val="20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dk1">
            <a:tint val="20000"/>
          </a:schemeClr>
        </a:solidFill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spPr>
            <a:solidFill>
              <a:schemeClr val="accent1">
                <a:lumMod val="50000"/>
              </a:schemeClr>
            </a:solidFill>
            <a:scene3d>
              <a:camera prst="orthographicFront"/>
              <a:lightRig rig="threePt" dir="t"/>
            </a:scene3d>
            <a:sp3d>
              <a:bevelT w="0"/>
              <a:contourClr>
                <a:srgbClr val="000000"/>
              </a:contourClr>
            </a:sp3d>
          </c:spPr>
          <c:dPt>
            <c:idx val="0"/>
            <c:bubble3D val="0"/>
            <c:spPr>
              <a:solidFill>
                <a:schemeClr val="accent6"/>
              </a:solidFill>
              <a:ln w="6350" cap="flat" cmpd="sng" algn="ctr">
                <a:solidFill>
                  <a:schemeClr val="accent6">
                    <a:shade val="50000"/>
                  </a:schemeClr>
                </a:solidFill>
                <a:prstDash val="solid"/>
                <a:round/>
              </a:ln>
              <a:effectLst/>
              <a:scene3d>
                <a:camera prst="orthographicFront"/>
                <a:lightRig rig="threePt" dir="t"/>
              </a:scene3d>
              <a:sp3d contourW="6350">
                <a:bevelT w="0"/>
                <a:contourClr>
                  <a:schemeClr val="accent6">
                    <a:shade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E29-48D6-B5E0-8F10CCFC8EEA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  <a:ln w="6350" cap="flat" cmpd="sng" algn="ctr">
                <a:solidFill>
                  <a:schemeClr val="accent5">
                    <a:shade val="50000"/>
                  </a:schemeClr>
                </a:solidFill>
                <a:prstDash val="solid"/>
                <a:round/>
              </a:ln>
              <a:effectLst/>
              <a:scene3d>
                <a:camera prst="orthographicFront"/>
                <a:lightRig rig="threePt" dir="t"/>
              </a:scene3d>
              <a:sp3d contourW="6350">
                <a:bevelT w="0"/>
                <a:contourClr>
                  <a:schemeClr val="accent5">
                    <a:shade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E29-48D6-B5E0-8F10CCFC8EEA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6350" cap="flat" cmpd="sng" algn="ctr">
                <a:solidFill>
                  <a:schemeClr val="accent4">
                    <a:shade val="50000"/>
                  </a:schemeClr>
                </a:solidFill>
                <a:prstDash val="solid"/>
                <a:round/>
              </a:ln>
              <a:effectLst/>
              <a:scene3d>
                <a:camera prst="orthographicFront"/>
                <a:lightRig rig="threePt" dir="t"/>
              </a:scene3d>
              <a:sp3d contourW="6350">
                <a:bevelT w="0"/>
                <a:contourClr>
                  <a:schemeClr val="accent4">
                    <a:shade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E29-48D6-B5E0-8F10CCFC8EEA}"/>
              </c:ext>
            </c:extLst>
          </c:dPt>
          <c:dLbls>
            <c:dLbl>
              <c:idx val="0"/>
              <c:layout>
                <c:manualLayout>
                  <c:x val="-0.28490931360852628"/>
                  <c:y val="9.9804160897995431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E29-48D6-B5E0-8F10CCFC8EEA}"/>
                </c:ext>
              </c:extLst>
            </c:dLbl>
            <c:dLbl>
              <c:idx val="1"/>
              <c:layout>
                <c:manualLayout>
                  <c:x val="0.26402685118905589"/>
                  <c:y val="-7.9081110985447754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E29-48D6-B5E0-8F10CCFC8EEA}"/>
                </c:ext>
              </c:extLst>
            </c:dLbl>
            <c:dLbl>
              <c:idx val="2"/>
              <c:layout>
                <c:manualLayout>
                  <c:x val="0.19398857870038971"/>
                  <c:y val="0.22163726952255047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Century Gothic" panose="020B050202020202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997986100794004"/>
                      <c:h val="0.2314990010788828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2E29-48D6-B5E0-8F10CCFC8EEA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bestFit"/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'Resumen mes'!$M$3:$O$3</c:f>
              <c:strCache>
                <c:ptCount val="3"/>
                <c:pt idx="0">
                  <c:v>BTG PACTUAL S.A. COMISIONISTA DE BOLSA</c:v>
                </c:pt>
                <c:pt idx="1">
                  <c:v>CORREDORES DAVIVIENDA S.A.COMISIONISTA DE BOLSA</c:v>
                </c:pt>
                <c:pt idx="2">
                  <c:v>VALORES BANCOLOMBIA S. A. COMISIONISTA DE BOLSA</c:v>
                </c:pt>
              </c:strCache>
            </c:strRef>
          </c:cat>
          <c:val>
            <c:numRef>
              <c:f>'Resumen mes'!$M$4:$O$4</c:f>
              <c:numCache>
                <c:formatCode>_-"$"\ * #,##0_-;\-"$"\ * #,##0_-;_-"$"\ * "-"??_-;_-@_-</c:formatCode>
                <c:ptCount val="3"/>
                <c:pt idx="0">
                  <c:v>61772.4</c:v>
                </c:pt>
                <c:pt idx="1">
                  <c:v>39781.519200000002</c:v>
                </c:pt>
                <c:pt idx="2">
                  <c:v>9314.7191999999995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E29-48D6-B5E0-8F10CCFC8EEA}"/>
            </c:ext>
          </c:extLst>
        </c:ser>
        <c:dLbls>
          <c:dLblPos val="bestFit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lt1"/>
    </a:solidFill>
    <a:ln w="9525" cap="flat" cmpd="sng" algn="ctr">
      <a:solidFill>
        <a:schemeClr val="dk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s-CO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CO" sz="1800" b="1" i="0" u="none" strike="noStrike" kern="1200" baseline="0">
                <a:solidFill>
                  <a:schemeClr val="tx2">
                    <a:lumMod val="75000"/>
                  </a:schemeClr>
                </a:solidFill>
                <a:latin typeface="Century Gothic" panose="020B0502020202020204" pitchFamily="34" charset="0"/>
              </a:rPr>
              <a:t>Participación por monto negociado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2">
                  <a:lumMod val="7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30"/>
      <c:rotY val="0"/>
      <c:rAngAx val="0"/>
    </c:view3D>
    <c:floor>
      <c:thickness val="0"/>
      <c:spPr>
        <a:solidFill>
          <a:schemeClr val="dk1">
            <a:tint val="20000"/>
          </a:schemeClr>
        </a:solidFill>
        <a:ln w="9525" cap="flat" cmpd="sng" algn="ctr">
          <a:solidFill>
            <a:schemeClr val="dk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dk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solidFill>
          <a:schemeClr val="dk1">
            <a:tint val="20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dk1">
            <a:tint val="20000"/>
          </a:schemeClr>
        </a:solidFill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spPr>
            <a:solidFill>
              <a:schemeClr val="accent1">
                <a:lumMod val="50000"/>
              </a:schemeClr>
            </a:solidFill>
            <a:scene3d>
              <a:camera prst="orthographicFront"/>
              <a:lightRig rig="threePt" dir="t"/>
            </a:scene3d>
            <a:sp3d>
              <a:bevelT w="0"/>
              <a:contourClr>
                <a:srgbClr val="000000"/>
              </a:contourClr>
            </a:sp3d>
          </c:spPr>
          <c:dPt>
            <c:idx val="0"/>
            <c:bubble3D val="0"/>
            <c:spPr>
              <a:solidFill>
                <a:schemeClr val="accent6"/>
              </a:solidFill>
              <a:ln w="6350" cap="flat" cmpd="sng" algn="ctr">
                <a:solidFill>
                  <a:schemeClr val="accent6">
                    <a:shade val="50000"/>
                  </a:schemeClr>
                </a:solidFill>
                <a:prstDash val="solid"/>
                <a:round/>
              </a:ln>
              <a:effectLst/>
              <a:scene3d>
                <a:camera prst="orthographicFront"/>
                <a:lightRig rig="threePt" dir="t"/>
              </a:scene3d>
              <a:sp3d contourW="6350">
                <a:bevelT w="0"/>
                <a:contourClr>
                  <a:schemeClr val="accent6">
                    <a:shade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B64-4EB2-916E-4D914F3E5A5E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  <a:ln w="6350" cap="flat" cmpd="sng" algn="ctr">
                <a:solidFill>
                  <a:schemeClr val="accent5">
                    <a:shade val="50000"/>
                  </a:schemeClr>
                </a:solidFill>
                <a:prstDash val="solid"/>
                <a:round/>
              </a:ln>
              <a:effectLst/>
              <a:scene3d>
                <a:camera prst="orthographicFront"/>
                <a:lightRig rig="threePt" dir="t"/>
              </a:scene3d>
              <a:sp3d contourW="6350">
                <a:bevelT w="0"/>
                <a:contourClr>
                  <a:schemeClr val="accent5">
                    <a:shade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B64-4EB2-916E-4D914F3E5A5E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6350" cap="flat" cmpd="sng" algn="ctr">
                <a:solidFill>
                  <a:schemeClr val="accent4">
                    <a:shade val="50000"/>
                  </a:schemeClr>
                </a:solidFill>
                <a:prstDash val="solid"/>
                <a:round/>
              </a:ln>
              <a:effectLst/>
              <a:scene3d>
                <a:camera prst="orthographicFront"/>
                <a:lightRig rig="threePt" dir="t"/>
              </a:scene3d>
              <a:sp3d contourW="6350">
                <a:bevelT w="0"/>
                <a:contourClr>
                  <a:schemeClr val="accent4">
                    <a:shade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548B-4DAF-AD2F-5C2CC5D2E721}"/>
              </c:ext>
            </c:extLst>
          </c:dPt>
          <c:dLbls>
            <c:dLbl>
              <c:idx val="0"/>
              <c:layout>
                <c:manualLayout>
                  <c:x val="-0.20894974606161662"/>
                  <c:y val="0.17761950435934107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B64-4EB2-916E-4D914F3E5A5E}"/>
                </c:ext>
              </c:extLst>
            </c:dLbl>
            <c:dLbl>
              <c:idx val="1"/>
              <c:layout>
                <c:manualLayout>
                  <c:x val="0.24624903425533345"/>
                  <c:y val="-0.2316258431501509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B64-4EB2-916E-4D914F3E5A5E}"/>
                </c:ext>
              </c:extLst>
            </c:dLbl>
            <c:dLbl>
              <c:idx val="2"/>
              <c:layout>
                <c:manualLayout>
                  <c:x val="0.208534035446827"/>
                  <c:y val="0.19247261482091738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Century Gothic" panose="020B050202020202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997986100794004"/>
                      <c:h val="0.2314990010788828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548B-4DAF-AD2F-5C2CC5D2E721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bestFit"/>
            <c:showLegendKey val="1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'Resumen 2026'!$M$3:$O$3</c:f>
              <c:strCache>
                <c:ptCount val="3"/>
                <c:pt idx="0">
                  <c:v>BTG PACTUAL S.A. COMISIONISTA DE BOLSA</c:v>
                </c:pt>
                <c:pt idx="1">
                  <c:v>CORREDORES DAVIVIENDA S.A.COMISIONISTA DE BOLSA</c:v>
                </c:pt>
                <c:pt idx="2">
                  <c:v>VALORES BANCOLOMBIA S. A. COMISIONISTA DE BOLSA</c:v>
                </c:pt>
              </c:strCache>
            </c:strRef>
          </c:cat>
          <c:val>
            <c:numRef>
              <c:f>'Resumen 2026'!$M$4:$O$4</c:f>
              <c:numCache>
                <c:formatCode>_-"$"\ * #,##0_-;\-"$"\ * #,##0_-;_-"$"\ * "-"??_-;_-@_-</c:formatCode>
                <c:ptCount val="3"/>
                <c:pt idx="0">
                  <c:v>607482.2304</c:v>
                </c:pt>
                <c:pt idx="1">
                  <c:v>645679.57479999994</c:v>
                </c:pt>
                <c:pt idx="2">
                  <c:v>84733.932400000005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B64-4EB2-916E-4D914F3E5A5E}"/>
            </c:ext>
          </c:extLst>
        </c:ser>
        <c:dLbls>
          <c:dLblPos val="bestFit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lt1"/>
    </a:solidFill>
    <a:ln w="9525" cap="flat" cmpd="sng" algn="ctr">
      <a:solidFill>
        <a:schemeClr val="dk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s-CO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34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>
      <cs:styleClr val="auto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>
      <cs:styleClr val="auto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>
      <a:schemeClr val="dk1"/>
    </cs:lnRef>
    <cs:fillRef idx="1">
      <a:schemeClr val="dk1">
        <a:tint val="95000"/>
      </a:schem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>
      <a:schemeClr val="dk1">
        <a:tint val="20000"/>
      </a:schem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>
      <a:schemeClr val="dk1">
        <a:tint val="20000"/>
      </a:schem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>
      <a:schemeClr val="dk1"/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>
      <a:schemeClr val="dk1">
        <a:tint val="20000"/>
      </a:schemeClr>
    </cs:fillRef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34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>
      <cs:styleClr val="auto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>
      <cs:styleClr val="auto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>
      <a:schemeClr val="dk1"/>
    </cs:lnRef>
    <cs:fillRef idx="1">
      <a:schemeClr val="dk1">
        <a:tint val="95000"/>
      </a:schem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>
      <a:schemeClr val="dk1">
        <a:tint val="20000"/>
      </a:schem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>
      <a:schemeClr val="dk1">
        <a:tint val="20000"/>
      </a:schem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>
      <a:schemeClr val="dk1"/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>
      <a:schemeClr val="dk1">
        <a:tint val="20000"/>
      </a:schemeClr>
    </cs:fillRef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295275</xdr:colOff>
      <xdr:row>6</xdr:row>
      <xdr:rowOff>152400</xdr:rowOff>
    </xdr:from>
    <xdr:to>
      <xdr:col>15</xdr:col>
      <xdr:colOff>1266825</xdr:colOff>
      <xdr:row>29</xdr:row>
      <xdr:rowOff>68891</xdr:rowOff>
    </xdr:to>
    <xdr:graphicFrame macro="">
      <xdr:nvGraphicFramePr>
        <xdr:cNvPr id="3" name="33 Gráfico">
          <a:extLst>
            <a:ext uri="{FF2B5EF4-FFF2-40B4-BE49-F238E27FC236}">
              <a16:creationId xmlns:a16="http://schemas.microsoft.com/office/drawing/2014/main" id="{EBF39520-4E27-4981-9407-4DA7FFD432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6</xdr:row>
      <xdr:rowOff>0</xdr:rowOff>
    </xdr:from>
    <xdr:to>
      <xdr:col>15</xdr:col>
      <xdr:colOff>2200275</xdr:colOff>
      <xdr:row>27</xdr:row>
      <xdr:rowOff>116516</xdr:rowOff>
    </xdr:to>
    <xdr:graphicFrame macro="">
      <xdr:nvGraphicFramePr>
        <xdr:cNvPr id="2" name="33 Gráfico">
          <a:extLst>
            <a:ext uri="{FF2B5EF4-FFF2-40B4-BE49-F238E27FC236}">
              <a16:creationId xmlns:a16="http://schemas.microsoft.com/office/drawing/2014/main" id="{A3FAAE7F-65BE-4F3E-A4BC-05F9FF94E6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AAE178-751D-4A55-8412-41A71A6F7853}" name="Tabla13" displayName="Tabla13" ref="B3:J10" totalsRowShown="0" headerRowDxfId="25" headerRowBorderDxfId="24" tableBorderDxfId="23" totalsRowBorderDxfId="22">
  <sortState xmlns:xlrd2="http://schemas.microsoft.com/office/spreadsheetml/2017/richdata2" ref="B4:J6">
    <sortCondition ref="B3:B6"/>
  </sortState>
  <tableColumns count="9">
    <tableColumn id="1" xr3:uid="{FB7FA7A0-DEEE-4514-977A-F7F1D7D862A6}" name="Punta" dataDxfId="21"/>
    <tableColumn id="2" xr3:uid="{46A1F31D-095B-4C26-889B-673DF46E16EA}" name="Mes" dataDxfId="20"/>
    <tableColumn id="3" xr3:uid="{29372062-8A36-48C6-83CC-7446BF2A2300}" name="Grupo" dataDxfId="19"/>
    <tableColumn id="4" xr3:uid="{0D98D690-2CAE-475C-8B4E-CC9BEA9C5997}" name="Sistema" dataDxfId="18"/>
    <tableColumn id="5" xr3:uid="{F00538AB-C8ED-48BE-B59B-247108869FFC}" name="Cód. Afil" dataDxfId="17"/>
    <tableColumn id="6" xr3:uid="{7E0AC425-1182-4A5C-85A6-6C7CAE666D6E}" name="Afiliado" dataDxfId="16"/>
    <tableColumn id="7" xr3:uid="{AB42A922-E343-4035-90D5-88B383388D4A}" name="Cantidad" dataDxfId="15"/>
    <tableColumn id="8" xr3:uid="{CD2F39D8-1CCE-49C6-967C-F00A7B036DAE}" name="Monto" dataDxfId="14" dataCellStyle="Moneda"/>
    <tableColumn id="13" xr3:uid="{F6260F9A-03B4-47C6-AE5C-E442CEABD48E}" name="Num_Opes" dataDxfId="13" dataCellStyle="Moned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0EEEF9-7C3C-4418-85C5-43741232C60E}" name="Tabla132" displayName="Tabla132" ref="B3:J67" totalsRowShown="0" headerRowDxfId="12" headerRowBorderDxfId="11" tableBorderDxfId="10" totalsRowBorderDxfId="9">
  <sortState xmlns:xlrd2="http://schemas.microsoft.com/office/spreadsheetml/2017/richdata2" ref="B4:I5">
    <sortCondition ref="B3:B5"/>
  </sortState>
  <tableColumns count="9">
    <tableColumn id="1" xr3:uid="{EFB538F5-56F0-48C6-9712-A53F85E76B1D}" name="Punta" dataDxfId="8"/>
    <tableColumn id="2" xr3:uid="{1E490471-F59F-4B25-A2E7-FEDAA3432B08}" name="Mes" dataDxfId="7"/>
    <tableColumn id="3" xr3:uid="{9977DB90-9DCD-4369-BD63-30C37C4568A2}" name="Grupo" dataDxfId="6"/>
    <tableColumn id="4" xr3:uid="{731D762C-EFCC-4B07-8C90-CC30B5885DC0}" name="Sistema" dataDxfId="5"/>
    <tableColumn id="5" xr3:uid="{99D029D8-7352-4C44-A6EC-1B5C8C7CDA33}" name="Cód. Afil" dataDxfId="4"/>
    <tableColumn id="6" xr3:uid="{B6B383BC-F21B-4F4F-88D7-728892C199A0}" name="Afiliado" dataDxfId="3"/>
    <tableColumn id="7" xr3:uid="{A1361587-B123-4F71-BA2A-E92F9952912D}" name="Cantidad" dataDxfId="2"/>
    <tableColumn id="8" xr3:uid="{A117191E-454C-4F39-B1FE-DE7ACB9D2590}" name="Monto" dataDxfId="1" dataCellStyle="Moneda"/>
    <tableColumn id="13" xr3:uid="{15511736-1576-4D16-99BB-66E1469BD57A}" name="Num_Opes" dataDxfId="0" dataCellStyle="Moned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42E25-2958-41F1-BCF5-7170CB5B7782}">
  <dimension ref="A1:IZ17"/>
  <sheetViews>
    <sheetView showGridLines="0" tabSelected="1" topLeftCell="E1" zoomScaleNormal="100" workbookViewId="0">
      <selection activeCell="M5" sqref="M5"/>
    </sheetView>
  </sheetViews>
  <sheetFormatPr baseColWidth="10" defaultColWidth="0" defaultRowHeight="13.5" x14ac:dyDescent="0.2"/>
  <cols>
    <col min="1" max="1" width="3.140625" style="3" customWidth="1"/>
    <col min="2" max="2" width="7.85546875" style="2" bestFit="1" customWidth="1"/>
    <col min="3" max="3" width="7.5703125" style="2" bestFit="1" customWidth="1"/>
    <col min="4" max="4" width="49.140625" style="2" customWidth="1"/>
    <col min="5" max="5" width="12.7109375" style="2" bestFit="1" customWidth="1"/>
    <col min="6" max="6" width="8" style="2" bestFit="1" customWidth="1"/>
    <col min="7" max="7" width="48.7109375" style="2" bestFit="1" customWidth="1"/>
    <col min="8" max="8" width="9.5703125" style="2" bestFit="1" customWidth="1"/>
    <col min="9" max="9" width="17.85546875" style="2" customWidth="1"/>
    <col min="10" max="10" width="10.140625" style="2" bestFit="1" customWidth="1"/>
    <col min="11" max="11" width="3.140625" style="3" customWidth="1"/>
    <col min="12" max="12" width="3.140625" style="2" customWidth="1"/>
    <col min="13" max="16" width="34.42578125" style="2" customWidth="1"/>
    <col min="17" max="17" width="3.140625" style="2" customWidth="1"/>
    <col min="18" max="260" width="9.140625" style="2" hidden="1" customWidth="1"/>
    <col min="261" max="16384" width="11.42578125" style="2" hidden="1"/>
  </cols>
  <sheetData>
    <row r="1" spans="1:16" ht="20.100000000000001" customHeight="1" x14ac:dyDescent="0.2">
      <c r="A1" s="1"/>
      <c r="B1" s="23" t="s">
        <v>13</v>
      </c>
      <c r="C1" s="24"/>
      <c r="D1" s="24"/>
      <c r="E1" s="24"/>
      <c r="F1" s="24"/>
      <c r="G1" s="24"/>
      <c r="H1" s="24"/>
      <c r="I1" s="24"/>
      <c r="J1" s="24"/>
      <c r="K1" s="1"/>
    </row>
    <row r="2" spans="1:16" x14ac:dyDescent="0.2">
      <c r="B2" s="25" t="s">
        <v>22</v>
      </c>
      <c r="C2" s="26"/>
      <c r="D2" s="26"/>
      <c r="E2" s="26"/>
      <c r="F2" s="26"/>
      <c r="G2" s="26"/>
      <c r="H2" s="26"/>
      <c r="I2" s="26"/>
      <c r="J2" s="26"/>
      <c r="M2" s="27" t="s">
        <v>16</v>
      </c>
      <c r="N2" s="27"/>
      <c r="O2" s="27"/>
      <c r="P2" s="27"/>
    </row>
    <row r="3" spans="1:16" ht="27" x14ac:dyDescent="0.2">
      <c r="B3" s="4" t="s">
        <v>5</v>
      </c>
      <c r="C3" s="5" t="s">
        <v>6</v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12</v>
      </c>
      <c r="I3" s="5" t="s">
        <v>7</v>
      </c>
      <c r="J3" s="14" t="s">
        <v>11</v>
      </c>
      <c r="M3" s="9" t="s">
        <v>15</v>
      </c>
      <c r="N3" s="9" t="s">
        <v>14</v>
      </c>
      <c r="O3" s="9" t="s">
        <v>17</v>
      </c>
      <c r="P3" s="9" t="s">
        <v>18</v>
      </c>
    </row>
    <row r="4" spans="1:16" ht="14.25" x14ac:dyDescent="0.2">
      <c r="B4" s="6" t="s">
        <v>8</v>
      </c>
      <c r="C4" s="7">
        <v>46266</v>
      </c>
      <c r="D4" s="6" t="s">
        <v>10</v>
      </c>
      <c r="E4" s="6" t="s">
        <v>9</v>
      </c>
      <c r="F4" s="6">
        <v>2</v>
      </c>
      <c r="G4" s="6" t="s">
        <v>14</v>
      </c>
      <c r="H4" s="17">
        <v>137</v>
      </c>
      <c r="I4" s="8">
        <v>39781519200</v>
      </c>
      <c r="J4" s="15">
        <v>6</v>
      </c>
      <c r="M4" s="8">
        <f>+SUMIFS(Tabla13[Monto],Tabla13[Afiliado],M3)/1000000</f>
        <v>61772.4</v>
      </c>
      <c r="N4" s="8">
        <f>+SUMIFS(Tabla13[Monto],Tabla13[Afiliado],N3)/1000000</f>
        <v>39781.519200000002</v>
      </c>
      <c r="O4" s="8">
        <f>+SUMIFS(Tabla13[Monto],Tabla13[Afiliado],O3)/1000000</f>
        <v>9314.7191999999995</v>
      </c>
      <c r="P4" s="10">
        <f>+SUM(M4:O4)</f>
        <v>110868.6384</v>
      </c>
    </row>
    <row r="5" spans="1:16" ht="14.25" x14ac:dyDescent="0.2">
      <c r="B5" s="11" t="s">
        <v>8</v>
      </c>
      <c r="C5" s="7">
        <v>46266</v>
      </c>
      <c r="D5" s="6" t="s">
        <v>10</v>
      </c>
      <c r="E5" s="6" t="s">
        <v>9</v>
      </c>
      <c r="F5" s="6">
        <v>50</v>
      </c>
      <c r="G5" s="6" t="s">
        <v>15</v>
      </c>
      <c r="H5" s="17">
        <v>27</v>
      </c>
      <c r="I5" s="8">
        <v>7484400000</v>
      </c>
      <c r="J5" s="15">
        <v>1</v>
      </c>
    </row>
    <row r="6" spans="1:16" ht="14.25" x14ac:dyDescent="0.2">
      <c r="B6" s="11" t="s">
        <v>8</v>
      </c>
      <c r="C6" s="7">
        <v>46266</v>
      </c>
      <c r="D6" s="11" t="s">
        <v>10</v>
      </c>
      <c r="E6" s="11" t="s">
        <v>20</v>
      </c>
      <c r="F6" s="11">
        <v>50</v>
      </c>
      <c r="G6" s="11" t="s">
        <v>15</v>
      </c>
      <c r="H6" s="18">
        <v>28</v>
      </c>
      <c r="I6" s="13">
        <v>6908400000</v>
      </c>
      <c r="J6" s="16">
        <v>2</v>
      </c>
    </row>
    <row r="7" spans="1:16" ht="14.25" x14ac:dyDescent="0.2">
      <c r="B7" s="6" t="s">
        <v>4</v>
      </c>
      <c r="C7" s="7">
        <v>46266</v>
      </c>
      <c r="D7" s="6" t="s">
        <v>10</v>
      </c>
      <c r="E7" s="6" t="s">
        <v>9</v>
      </c>
      <c r="F7" s="6">
        <v>50</v>
      </c>
      <c r="G7" s="6" t="s">
        <v>15</v>
      </c>
      <c r="H7" s="17">
        <v>138</v>
      </c>
      <c r="I7" s="8">
        <v>40471200000</v>
      </c>
      <c r="J7" s="15">
        <v>4</v>
      </c>
    </row>
    <row r="8" spans="1:16" ht="14.25" x14ac:dyDescent="0.2">
      <c r="B8" s="11" t="s">
        <v>4</v>
      </c>
      <c r="C8" s="12">
        <v>46266</v>
      </c>
      <c r="D8" s="11" t="s">
        <v>10</v>
      </c>
      <c r="E8" s="11" t="s">
        <v>20</v>
      </c>
      <c r="F8" s="11">
        <v>50</v>
      </c>
      <c r="G8" s="11" t="s">
        <v>15</v>
      </c>
      <c r="H8" s="18">
        <v>28</v>
      </c>
      <c r="I8" s="13">
        <v>6908400000</v>
      </c>
      <c r="J8" s="16">
        <v>2</v>
      </c>
    </row>
    <row r="9" spans="1:16" ht="14.25" x14ac:dyDescent="0.2">
      <c r="B9" s="11" t="s">
        <v>8</v>
      </c>
      <c r="C9" s="12">
        <v>46266</v>
      </c>
      <c r="D9" s="11" t="s">
        <v>10</v>
      </c>
      <c r="E9" s="11" t="s">
        <v>9</v>
      </c>
      <c r="F9" s="11">
        <v>10</v>
      </c>
      <c r="G9" s="11" t="s">
        <v>17</v>
      </c>
      <c r="H9" s="18">
        <v>5</v>
      </c>
      <c r="I9" s="13">
        <v>1260000000</v>
      </c>
      <c r="J9" s="16">
        <v>2</v>
      </c>
    </row>
    <row r="10" spans="1:16" ht="14.25" x14ac:dyDescent="0.2">
      <c r="B10" s="11" t="s">
        <v>4</v>
      </c>
      <c r="C10" s="12">
        <v>46266</v>
      </c>
      <c r="D10" s="11" t="s">
        <v>10</v>
      </c>
      <c r="E10" s="11" t="s">
        <v>9</v>
      </c>
      <c r="F10" s="11">
        <v>10</v>
      </c>
      <c r="G10" s="11" t="s">
        <v>17</v>
      </c>
      <c r="H10" s="18">
        <v>31</v>
      </c>
      <c r="I10" s="13">
        <v>8054719200</v>
      </c>
      <c r="J10" s="16">
        <v>5</v>
      </c>
    </row>
    <row r="13" spans="1:16" x14ac:dyDescent="0.2">
      <c r="H13" s="20"/>
      <c r="I13" s="21"/>
    </row>
    <row r="15" spans="1:16" x14ac:dyDescent="0.2">
      <c r="I15" s="21"/>
    </row>
    <row r="16" spans="1:16" x14ac:dyDescent="0.2">
      <c r="H16" s="22"/>
      <c r="I16" s="21"/>
    </row>
    <row r="17" spans="8:9" x14ac:dyDescent="0.2">
      <c r="H17" s="22"/>
      <c r="I17" s="21"/>
    </row>
  </sheetData>
  <mergeCells count="3">
    <mergeCell ref="B1:J1"/>
    <mergeCell ref="B2:J2"/>
    <mergeCell ref="M2:P2"/>
  </mergeCells>
  <phoneticPr fontId="9" type="noConversion"/>
  <pageMargins left="1" right="1" top="1" bottom="1" header="1" footer="1"/>
  <pageSetup orientation="portrait" r:id="rId1"/>
  <headerFooter alignWithMargins="0">
    <oddFooter>&amp;L&amp;C&amp;R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AAE3E-70AF-473D-B99D-C95EBD01D2B4}">
  <dimension ref="A1:IZ67"/>
  <sheetViews>
    <sheetView showGridLines="0" zoomScaleNormal="100" workbookViewId="0">
      <selection activeCell="P4" sqref="P4"/>
    </sheetView>
  </sheetViews>
  <sheetFormatPr baseColWidth="10" defaultColWidth="0" defaultRowHeight="13.5" x14ac:dyDescent="0.2"/>
  <cols>
    <col min="1" max="1" width="3.140625" style="3" customWidth="1"/>
    <col min="2" max="2" width="7.85546875" style="2" bestFit="1" customWidth="1"/>
    <col min="3" max="3" width="7.5703125" style="2" bestFit="1" customWidth="1"/>
    <col min="4" max="4" width="49.140625" style="2" customWidth="1"/>
    <col min="5" max="5" width="12.7109375" style="2" bestFit="1" customWidth="1"/>
    <col min="6" max="6" width="8" style="2" bestFit="1" customWidth="1"/>
    <col min="7" max="7" width="48.7109375" style="2" bestFit="1" customWidth="1"/>
    <col min="8" max="8" width="8.7109375" style="2" bestFit="1" customWidth="1"/>
    <col min="9" max="9" width="17.85546875" style="2" customWidth="1"/>
    <col min="10" max="10" width="10.140625" style="2" bestFit="1" customWidth="1"/>
    <col min="11" max="11" width="3.140625" style="3" customWidth="1"/>
    <col min="12" max="12" width="3.140625" style="2" customWidth="1"/>
    <col min="13" max="16" width="34.42578125" style="2" customWidth="1"/>
    <col min="17" max="17" width="3.140625" style="2" customWidth="1"/>
    <col min="18" max="260" width="9.140625" style="2" hidden="1" customWidth="1"/>
    <col min="261" max="16384" width="11.42578125" style="2" hidden="1"/>
  </cols>
  <sheetData>
    <row r="1" spans="1:16" ht="20.100000000000001" customHeight="1" x14ac:dyDescent="0.2">
      <c r="A1" s="1"/>
      <c r="B1" s="23" t="s">
        <v>13</v>
      </c>
      <c r="C1" s="24"/>
      <c r="D1" s="24"/>
      <c r="E1" s="24"/>
      <c r="F1" s="24"/>
      <c r="G1" s="24"/>
      <c r="H1" s="24"/>
      <c r="I1" s="24"/>
      <c r="J1" s="24"/>
      <c r="K1" s="1"/>
    </row>
    <row r="2" spans="1:16" x14ac:dyDescent="0.2">
      <c r="B2" s="25" t="s">
        <v>21</v>
      </c>
      <c r="C2" s="26"/>
      <c r="D2" s="26"/>
      <c r="E2" s="26"/>
      <c r="F2" s="26"/>
      <c r="G2" s="26"/>
      <c r="H2" s="26"/>
      <c r="I2" s="26"/>
      <c r="J2" s="26"/>
      <c r="M2" s="27" t="s">
        <v>16</v>
      </c>
      <c r="N2" s="27"/>
      <c r="O2" s="27"/>
      <c r="P2" s="27"/>
    </row>
    <row r="3" spans="1:16" ht="27" x14ac:dyDescent="0.2">
      <c r="B3" s="4" t="s">
        <v>5</v>
      </c>
      <c r="C3" s="5" t="s">
        <v>6</v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12</v>
      </c>
      <c r="I3" s="5" t="s">
        <v>7</v>
      </c>
      <c r="J3" s="14" t="s">
        <v>11</v>
      </c>
      <c r="M3" s="9" t="s">
        <v>15</v>
      </c>
      <c r="N3" s="9" t="s">
        <v>14</v>
      </c>
      <c r="O3" s="9" t="s">
        <v>17</v>
      </c>
      <c r="P3" s="9" t="s">
        <v>18</v>
      </c>
    </row>
    <row r="4" spans="1:16" ht="14.25" x14ac:dyDescent="0.2">
      <c r="B4" s="6" t="s">
        <v>8</v>
      </c>
      <c r="C4" s="7">
        <v>46023</v>
      </c>
      <c r="D4" s="6" t="s">
        <v>10</v>
      </c>
      <c r="E4" s="6" t="s">
        <v>9</v>
      </c>
      <c r="F4" s="6">
        <v>2</v>
      </c>
      <c r="G4" s="6" t="s">
        <v>14</v>
      </c>
      <c r="H4" s="17">
        <v>282</v>
      </c>
      <c r="I4" s="8">
        <v>25010550000</v>
      </c>
      <c r="J4" s="15">
        <v>18</v>
      </c>
      <c r="M4" s="8">
        <f>+SUMIFS(Tabla132[Monto],Tabla132[Afiliado],M3)/1000000</f>
        <v>607482.2304</v>
      </c>
      <c r="N4" s="8">
        <f>+SUMIFS(Tabla132[Monto],Tabla132[Afiliado],N3)/1000000</f>
        <v>645679.57479999994</v>
      </c>
      <c r="O4" s="8">
        <f>+SUMIFS(Tabla132[Monto],Tabla132[Afiliado],O3)/1000000</f>
        <v>84733.932400000005</v>
      </c>
      <c r="P4" s="10">
        <f>+SUM(M4:O4)</f>
        <v>1337895.7375999999</v>
      </c>
    </row>
    <row r="5" spans="1:16" ht="14.25" x14ac:dyDescent="0.2">
      <c r="B5" s="6" t="s">
        <v>4</v>
      </c>
      <c r="C5" s="7">
        <v>46023</v>
      </c>
      <c r="D5" s="6" t="s">
        <v>10</v>
      </c>
      <c r="E5" s="6" t="s">
        <v>9</v>
      </c>
      <c r="F5" s="6">
        <v>2</v>
      </c>
      <c r="G5" s="6" t="s">
        <v>14</v>
      </c>
      <c r="H5" s="17">
        <v>270</v>
      </c>
      <c r="I5" s="8">
        <v>30485070000</v>
      </c>
      <c r="J5" s="15">
        <v>18</v>
      </c>
    </row>
    <row r="6" spans="1:16" ht="14.25" x14ac:dyDescent="0.2">
      <c r="B6" s="6" t="s">
        <v>8</v>
      </c>
      <c r="C6" s="7">
        <v>46023</v>
      </c>
      <c r="D6" s="6" t="s">
        <v>10</v>
      </c>
      <c r="E6" s="6" t="s">
        <v>9</v>
      </c>
      <c r="F6" s="6">
        <v>50</v>
      </c>
      <c r="G6" s="6" t="s">
        <v>15</v>
      </c>
      <c r="H6" s="17">
        <v>115</v>
      </c>
      <c r="I6" s="8">
        <v>15390000000</v>
      </c>
      <c r="J6" s="15">
        <v>10</v>
      </c>
    </row>
    <row r="7" spans="1:16" ht="14.25" x14ac:dyDescent="0.2">
      <c r="B7" s="6" t="s">
        <v>4</v>
      </c>
      <c r="C7" s="7">
        <v>46023</v>
      </c>
      <c r="D7" s="6" t="s">
        <v>10</v>
      </c>
      <c r="E7" s="6" t="s">
        <v>9</v>
      </c>
      <c r="F7" s="6">
        <v>50</v>
      </c>
      <c r="G7" s="6" t="s">
        <v>15</v>
      </c>
      <c r="H7" s="17">
        <v>90</v>
      </c>
      <c r="I7" s="8">
        <v>6952680000</v>
      </c>
      <c r="J7" s="15">
        <v>7</v>
      </c>
    </row>
    <row r="8" spans="1:16" ht="14.25" x14ac:dyDescent="0.2">
      <c r="B8" s="6" t="s">
        <v>8</v>
      </c>
      <c r="C8" s="7">
        <v>46023</v>
      </c>
      <c r="D8" s="6" t="s">
        <v>10</v>
      </c>
      <c r="E8" s="6" t="s">
        <v>9</v>
      </c>
      <c r="F8" s="6">
        <v>10</v>
      </c>
      <c r="G8" s="6" t="s">
        <v>17</v>
      </c>
      <c r="H8" s="17">
        <v>13</v>
      </c>
      <c r="I8" s="8">
        <v>980640000</v>
      </c>
      <c r="J8" s="15">
        <v>3</v>
      </c>
    </row>
    <row r="9" spans="1:16" ht="14.25" x14ac:dyDescent="0.2">
      <c r="B9" s="6" t="s">
        <v>4</v>
      </c>
      <c r="C9" s="7">
        <v>46023</v>
      </c>
      <c r="D9" s="6" t="s">
        <v>10</v>
      </c>
      <c r="E9" s="6" t="s">
        <v>9</v>
      </c>
      <c r="F9" s="6">
        <v>10</v>
      </c>
      <c r="G9" s="6" t="s">
        <v>17</v>
      </c>
      <c r="H9" s="17">
        <v>50</v>
      </c>
      <c r="I9" s="8">
        <v>3943440000</v>
      </c>
      <c r="J9" s="15">
        <v>6</v>
      </c>
    </row>
    <row r="10" spans="1:16" ht="14.25" x14ac:dyDescent="0.2">
      <c r="B10" s="11" t="s">
        <v>8</v>
      </c>
      <c r="C10" s="12">
        <v>46054</v>
      </c>
      <c r="D10" s="11" t="s">
        <v>10</v>
      </c>
      <c r="E10" s="11" t="s">
        <v>9</v>
      </c>
      <c r="F10" s="11">
        <v>2</v>
      </c>
      <c r="G10" s="11" t="s">
        <v>14</v>
      </c>
      <c r="H10" s="18">
        <v>604</v>
      </c>
      <c r="I10" s="13">
        <v>44929360800</v>
      </c>
      <c r="J10" s="16">
        <v>36</v>
      </c>
    </row>
    <row r="11" spans="1:16" ht="14.25" x14ac:dyDescent="0.2">
      <c r="B11" s="11" t="s">
        <v>4</v>
      </c>
      <c r="C11" s="12">
        <v>46054</v>
      </c>
      <c r="D11" s="11" t="s">
        <v>10</v>
      </c>
      <c r="E11" s="11" t="s">
        <v>9</v>
      </c>
      <c r="F11" s="11">
        <v>2</v>
      </c>
      <c r="G11" s="11" t="s">
        <v>14</v>
      </c>
      <c r="H11" s="18">
        <v>219</v>
      </c>
      <c r="I11" s="13">
        <v>17146821600</v>
      </c>
      <c r="J11" s="16">
        <v>18</v>
      </c>
    </row>
    <row r="12" spans="1:16" ht="14.25" x14ac:dyDescent="0.2">
      <c r="B12" s="11" t="s">
        <v>8</v>
      </c>
      <c r="C12" s="12">
        <v>46054</v>
      </c>
      <c r="D12" s="11" t="s">
        <v>10</v>
      </c>
      <c r="E12" s="11" t="s">
        <v>9</v>
      </c>
      <c r="F12" s="11">
        <v>50</v>
      </c>
      <c r="G12" s="11" t="s">
        <v>15</v>
      </c>
      <c r="H12" s="18">
        <v>44</v>
      </c>
      <c r="I12" s="13">
        <v>3276381600</v>
      </c>
      <c r="J12" s="16">
        <v>7</v>
      </c>
    </row>
    <row r="13" spans="1:16" ht="14.25" x14ac:dyDescent="0.2">
      <c r="B13" s="11" t="s">
        <v>4</v>
      </c>
      <c r="C13" s="12">
        <v>46054</v>
      </c>
      <c r="D13" s="11" t="s">
        <v>10</v>
      </c>
      <c r="E13" s="11" t="s">
        <v>9</v>
      </c>
      <c r="F13" s="11">
        <v>50</v>
      </c>
      <c r="G13" s="11" t="s">
        <v>15</v>
      </c>
      <c r="H13" s="18">
        <v>362</v>
      </c>
      <c r="I13" s="13">
        <v>26703288000</v>
      </c>
      <c r="J13" s="16">
        <v>21</v>
      </c>
    </row>
    <row r="14" spans="1:16" ht="14.25" x14ac:dyDescent="0.2">
      <c r="B14" s="11" t="s">
        <v>8</v>
      </c>
      <c r="C14" s="12">
        <v>46054</v>
      </c>
      <c r="D14" s="11" t="s">
        <v>10</v>
      </c>
      <c r="E14" s="11" t="s">
        <v>9</v>
      </c>
      <c r="F14" s="11">
        <v>10</v>
      </c>
      <c r="G14" s="11" t="s">
        <v>17</v>
      </c>
      <c r="H14" s="18">
        <v>19</v>
      </c>
      <c r="I14" s="13">
        <v>991944000</v>
      </c>
      <c r="J14" s="16">
        <v>5</v>
      </c>
    </row>
    <row r="15" spans="1:16" ht="14.25" x14ac:dyDescent="0.2">
      <c r="B15" s="11" t="s">
        <v>4</v>
      </c>
      <c r="C15" s="12">
        <v>46054</v>
      </c>
      <c r="D15" s="11" t="s">
        <v>10</v>
      </c>
      <c r="E15" s="11" t="s">
        <v>9</v>
      </c>
      <c r="F15" s="11">
        <v>10</v>
      </c>
      <c r="G15" s="11" t="s">
        <v>17</v>
      </c>
      <c r="H15" s="18">
        <v>86</v>
      </c>
      <c r="I15" s="13">
        <v>5347576800</v>
      </c>
      <c r="J15" s="16">
        <v>9</v>
      </c>
    </row>
    <row r="16" spans="1:16" ht="14.25" x14ac:dyDescent="0.2">
      <c r="B16" s="6" t="s">
        <v>8</v>
      </c>
      <c r="C16" s="7">
        <v>46082</v>
      </c>
      <c r="D16" s="6" t="s">
        <v>10</v>
      </c>
      <c r="E16" s="6" t="s">
        <v>9</v>
      </c>
      <c r="F16" s="6">
        <v>2</v>
      </c>
      <c r="G16" s="6" t="s">
        <v>14</v>
      </c>
      <c r="H16" s="17">
        <v>173</v>
      </c>
      <c r="I16" s="8">
        <v>11045988000</v>
      </c>
      <c r="J16" s="15">
        <v>17</v>
      </c>
    </row>
    <row r="17" spans="2:10" ht="14.25" x14ac:dyDescent="0.2">
      <c r="B17" s="11" t="s">
        <v>8</v>
      </c>
      <c r="C17" s="12">
        <v>46082</v>
      </c>
      <c r="D17" s="11" t="s">
        <v>19</v>
      </c>
      <c r="E17" s="11" t="s">
        <v>9</v>
      </c>
      <c r="F17" s="11">
        <v>2</v>
      </c>
      <c r="G17" s="11" t="s">
        <v>14</v>
      </c>
      <c r="H17" s="18">
        <v>23</v>
      </c>
      <c r="I17" s="13">
        <v>36110000</v>
      </c>
      <c r="J17" s="16">
        <v>1</v>
      </c>
    </row>
    <row r="18" spans="2:10" ht="14.25" x14ac:dyDescent="0.2">
      <c r="B18" s="11" t="s">
        <v>4</v>
      </c>
      <c r="C18" s="12">
        <v>46082</v>
      </c>
      <c r="D18" s="11" t="s">
        <v>10</v>
      </c>
      <c r="E18" s="11" t="s">
        <v>9</v>
      </c>
      <c r="F18" s="11">
        <v>2</v>
      </c>
      <c r="G18" s="11" t="s">
        <v>14</v>
      </c>
      <c r="H18" s="18">
        <v>124</v>
      </c>
      <c r="I18" s="13">
        <v>8791912800</v>
      </c>
      <c r="J18" s="16">
        <v>20</v>
      </c>
    </row>
    <row r="19" spans="2:10" ht="14.25" x14ac:dyDescent="0.2">
      <c r="B19" s="11" t="s">
        <v>8</v>
      </c>
      <c r="C19" s="12">
        <v>46082</v>
      </c>
      <c r="D19" s="11" t="s">
        <v>10</v>
      </c>
      <c r="E19" s="11" t="s">
        <v>9</v>
      </c>
      <c r="F19" s="11">
        <v>50</v>
      </c>
      <c r="G19" s="11" t="s">
        <v>15</v>
      </c>
      <c r="H19" s="18">
        <v>23</v>
      </c>
      <c r="I19" s="13">
        <v>2070000000</v>
      </c>
      <c r="J19" s="16">
        <v>3</v>
      </c>
    </row>
    <row r="20" spans="2:10" ht="14.25" x14ac:dyDescent="0.2">
      <c r="B20" s="11" t="s">
        <v>4</v>
      </c>
      <c r="C20" s="12">
        <v>46082</v>
      </c>
      <c r="D20" s="11" t="s">
        <v>10</v>
      </c>
      <c r="E20" s="11" t="s">
        <v>9</v>
      </c>
      <c r="F20" s="11">
        <v>50</v>
      </c>
      <c r="G20" s="11" t="s">
        <v>15</v>
      </c>
      <c r="H20" s="18">
        <v>65</v>
      </c>
      <c r="I20" s="13">
        <v>3681360000</v>
      </c>
      <c r="J20" s="16">
        <v>3</v>
      </c>
    </row>
    <row r="21" spans="2:10" ht="14.25" x14ac:dyDescent="0.2">
      <c r="B21" s="11" t="s">
        <v>8</v>
      </c>
      <c r="C21" s="12">
        <v>46082</v>
      </c>
      <c r="D21" s="11" t="s">
        <v>10</v>
      </c>
      <c r="E21" s="11" t="s">
        <v>9</v>
      </c>
      <c r="F21" s="11">
        <v>10</v>
      </c>
      <c r="G21" s="11" t="s">
        <v>17</v>
      </c>
      <c r="H21" s="18">
        <v>31</v>
      </c>
      <c r="I21" s="13">
        <v>2384989200</v>
      </c>
      <c r="J21" s="16">
        <v>8</v>
      </c>
    </row>
    <row r="22" spans="2:10" ht="14.25" x14ac:dyDescent="0.2">
      <c r="B22" s="6" t="s">
        <v>4</v>
      </c>
      <c r="C22" s="7">
        <v>46082</v>
      </c>
      <c r="D22" s="6" t="s">
        <v>10</v>
      </c>
      <c r="E22" s="6" t="s">
        <v>9</v>
      </c>
      <c r="F22" s="6">
        <v>10</v>
      </c>
      <c r="G22" s="6" t="s">
        <v>17</v>
      </c>
      <c r="H22" s="17">
        <v>38</v>
      </c>
      <c r="I22" s="8">
        <v>3027704400</v>
      </c>
      <c r="J22" s="15">
        <v>5</v>
      </c>
    </row>
    <row r="23" spans="2:10" ht="14.25" x14ac:dyDescent="0.2">
      <c r="B23" s="11" t="s">
        <v>4</v>
      </c>
      <c r="C23" s="12">
        <v>46082</v>
      </c>
      <c r="D23" s="11" t="s">
        <v>19</v>
      </c>
      <c r="E23" s="11" t="s">
        <v>9</v>
      </c>
      <c r="F23" s="11">
        <v>10</v>
      </c>
      <c r="G23" s="11" t="s">
        <v>17</v>
      </c>
      <c r="H23" s="18">
        <v>23</v>
      </c>
      <c r="I23" s="13">
        <v>36110000</v>
      </c>
      <c r="J23" s="16">
        <v>1</v>
      </c>
    </row>
    <row r="24" spans="2:10" ht="14.25" x14ac:dyDescent="0.2">
      <c r="B24" s="11" t="s">
        <v>8</v>
      </c>
      <c r="C24" s="12">
        <v>46113</v>
      </c>
      <c r="D24" s="11" t="s">
        <v>10</v>
      </c>
      <c r="E24" s="11" t="s">
        <v>9</v>
      </c>
      <c r="F24" s="11">
        <v>2</v>
      </c>
      <c r="G24" s="11" t="s">
        <v>14</v>
      </c>
      <c r="H24" s="18">
        <v>178</v>
      </c>
      <c r="I24" s="13">
        <v>17951299200</v>
      </c>
      <c r="J24" s="16">
        <v>20</v>
      </c>
    </row>
    <row r="25" spans="2:10" ht="14.25" x14ac:dyDescent="0.2">
      <c r="B25" s="11" t="s">
        <v>8</v>
      </c>
      <c r="C25" s="12">
        <v>46113</v>
      </c>
      <c r="D25" s="11" t="s">
        <v>10</v>
      </c>
      <c r="E25" s="11" t="s">
        <v>20</v>
      </c>
      <c r="F25" s="11">
        <v>2</v>
      </c>
      <c r="G25" s="11" t="s">
        <v>14</v>
      </c>
      <c r="H25" s="18">
        <v>50</v>
      </c>
      <c r="I25" s="13">
        <v>5310000000</v>
      </c>
      <c r="J25" s="16">
        <v>1</v>
      </c>
    </row>
    <row r="26" spans="2:10" ht="14.25" x14ac:dyDescent="0.2">
      <c r="B26" s="11" t="s">
        <v>4</v>
      </c>
      <c r="C26" s="12">
        <v>46113</v>
      </c>
      <c r="D26" s="11" t="s">
        <v>10</v>
      </c>
      <c r="E26" s="11" t="s">
        <v>9</v>
      </c>
      <c r="F26" s="11">
        <v>2</v>
      </c>
      <c r="G26" s="11" t="s">
        <v>14</v>
      </c>
      <c r="H26" s="18">
        <v>56</v>
      </c>
      <c r="I26" s="13">
        <v>6254190000</v>
      </c>
      <c r="J26" s="16">
        <v>14</v>
      </c>
    </row>
    <row r="27" spans="2:10" ht="14.25" x14ac:dyDescent="0.2">
      <c r="B27" s="11" t="s">
        <v>8</v>
      </c>
      <c r="C27" s="12">
        <v>46113</v>
      </c>
      <c r="D27" s="11" t="s">
        <v>10</v>
      </c>
      <c r="E27" s="11" t="s">
        <v>9</v>
      </c>
      <c r="F27" s="11">
        <v>50</v>
      </c>
      <c r="G27" s="11" t="s">
        <v>15</v>
      </c>
      <c r="H27" s="18">
        <v>22</v>
      </c>
      <c r="I27" s="13">
        <v>2695586400</v>
      </c>
      <c r="J27" s="16">
        <v>9</v>
      </c>
    </row>
    <row r="28" spans="2:10" ht="14.25" x14ac:dyDescent="0.2">
      <c r="B28" s="11" t="s">
        <v>4</v>
      </c>
      <c r="C28" s="12">
        <v>46113</v>
      </c>
      <c r="D28" s="11" t="s">
        <v>10</v>
      </c>
      <c r="E28" s="11" t="s">
        <v>9</v>
      </c>
      <c r="F28" s="11">
        <v>50</v>
      </c>
      <c r="G28" s="11" t="s">
        <v>15</v>
      </c>
      <c r="H28" s="18">
        <v>50</v>
      </c>
      <c r="I28" s="13">
        <v>5554800000</v>
      </c>
      <c r="J28" s="16">
        <v>2</v>
      </c>
    </row>
    <row r="29" spans="2:10" ht="14.25" x14ac:dyDescent="0.2">
      <c r="B29" s="11" t="s">
        <v>4</v>
      </c>
      <c r="C29" s="12">
        <v>46113</v>
      </c>
      <c r="D29" s="11" t="s">
        <v>10</v>
      </c>
      <c r="E29" s="11" t="s">
        <v>20</v>
      </c>
      <c r="F29" s="11">
        <v>50</v>
      </c>
      <c r="G29" s="11" t="s">
        <v>15</v>
      </c>
      <c r="H29" s="18">
        <v>50</v>
      </c>
      <c r="I29" s="13">
        <v>5310000000</v>
      </c>
      <c r="J29" s="16">
        <v>1</v>
      </c>
    </row>
    <row r="30" spans="2:10" ht="14.25" x14ac:dyDescent="0.2">
      <c r="B30" s="11" t="s">
        <v>8</v>
      </c>
      <c r="C30" s="12">
        <v>46113</v>
      </c>
      <c r="D30" s="11" t="s">
        <v>10</v>
      </c>
      <c r="E30" s="11" t="s">
        <v>9</v>
      </c>
      <c r="F30" s="11">
        <v>10</v>
      </c>
      <c r="G30" s="11" t="s">
        <v>17</v>
      </c>
      <c r="H30" s="18">
        <v>21</v>
      </c>
      <c r="I30" s="13">
        <v>2102400000</v>
      </c>
      <c r="J30" s="16">
        <v>2</v>
      </c>
    </row>
    <row r="31" spans="2:10" ht="14.25" x14ac:dyDescent="0.2">
      <c r="B31" s="11" t="s">
        <v>8</v>
      </c>
      <c r="C31" s="12">
        <v>46113</v>
      </c>
      <c r="D31" s="11" t="s">
        <v>10</v>
      </c>
      <c r="E31" s="11" t="s">
        <v>20</v>
      </c>
      <c r="F31" s="11">
        <v>10</v>
      </c>
      <c r="G31" s="11" t="s">
        <v>17</v>
      </c>
      <c r="H31" s="18">
        <v>4</v>
      </c>
      <c r="I31" s="13">
        <v>288187200</v>
      </c>
      <c r="J31" s="16">
        <v>1</v>
      </c>
    </row>
    <row r="32" spans="2:10" ht="14.25" x14ac:dyDescent="0.2">
      <c r="B32" s="11" t="s">
        <v>4</v>
      </c>
      <c r="C32" s="12">
        <v>46113</v>
      </c>
      <c r="D32" s="11" t="s">
        <v>10</v>
      </c>
      <c r="E32" s="11" t="s">
        <v>9</v>
      </c>
      <c r="F32" s="11">
        <v>10</v>
      </c>
      <c r="G32" s="11" t="s">
        <v>17</v>
      </c>
      <c r="H32" s="18">
        <v>115</v>
      </c>
      <c r="I32" s="13">
        <v>10940295600</v>
      </c>
      <c r="J32" s="16">
        <v>15</v>
      </c>
    </row>
    <row r="33" spans="2:10" ht="14.25" x14ac:dyDescent="0.2">
      <c r="B33" s="11" t="s">
        <v>4</v>
      </c>
      <c r="C33" s="12">
        <v>46113</v>
      </c>
      <c r="D33" s="11" t="s">
        <v>10</v>
      </c>
      <c r="E33" s="11" t="s">
        <v>20</v>
      </c>
      <c r="F33" s="11">
        <v>10</v>
      </c>
      <c r="G33" s="11" t="s">
        <v>17</v>
      </c>
      <c r="H33" s="18">
        <v>4</v>
      </c>
      <c r="I33" s="13">
        <v>288187200</v>
      </c>
      <c r="J33" s="16">
        <v>1</v>
      </c>
    </row>
    <row r="34" spans="2:10" ht="14.25" x14ac:dyDescent="0.2">
      <c r="B34" s="11" t="s">
        <v>8</v>
      </c>
      <c r="C34" s="12">
        <v>46143</v>
      </c>
      <c r="D34" s="11" t="s">
        <v>10</v>
      </c>
      <c r="E34" s="11" t="s">
        <v>9</v>
      </c>
      <c r="F34" s="11">
        <v>2</v>
      </c>
      <c r="G34" s="11" t="s">
        <v>14</v>
      </c>
      <c r="H34" s="18">
        <v>123</v>
      </c>
      <c r="I34" s="13">
        <v>22107956400</v>
      </c>
      <c r="J34" s="16">
        <v>10</v>
      </c>
    </row>
    <row r="35" spans="2:10" ht="14.25" x14ac:dyDescent="0.2">
      <c r="B35" s="11" t="s">
        <v>4</v>
      </c>
      <c r="C35" s="12">
        <v>46143</v>
      </c>
      <c r="D35" s="11" t="s">
        <v>10</v>
      </c>
      <c r="E35" s="11" t="s">
        <v>9</v>
      </c>
      <c r="F35" s="11">
        <v>2</v>
      </c>
      <c r="G35" s="11" t="s">
        <v>14</v>
      </c>
      <c r="H35" s="18">
        <v>178</v>
      </c>
      <c r="I35" s="13">
        <v>29232360000</v>
      </c>
      <c r="J35" s="16">
        <v>9</v>
      </c>
    </row>
    <row r="36" spans="2:10" ht="14.25" x14ac:dyDescent="0.2">
      <c r="B36" s="11" t="s">
        <v>8</v>
      </c>
      <c r="C36" s="12">
        <v>46143</v>
      </c>
      <c r="D36" s="11" t="s">
        <v>10</v>
      </c>
      <c r="E36" s="11" t="s">
        <v>9</v>
      </c>
      <c r="F36" s="11">
        <v>50</v>
      </c>
      <c r="G36" s="11" t="s">
        <v>15</v>
      </c>
      <c r="H36" s="18">
        <v>60</v>
      </c>
      <c r="I36" s="13">
        <v>8586000000</v>
      </c>
      <c r="J36" s="16">
        <v>3</v>
      </c>
    </row>
    <row r="37" spans="2:10" ht="14.25" x14ac:dyDescent="0.2">
      <c r="B37" s="11" t="s">
        <v>8</v>
      </c>
      <c r="C37" s="12">
        <v>46143</v>
      </c>
      <c r="D37" s="11" t="s">
        <v>10</v>
      </c>
      <c r="E37" s="11" t="s">
        <v>9</v>
      </c>
      <c r="F37" s="11">
        <v>10</v>
      </c>
      <c r="G37" s="11" t="s">
        <v>17</v>
      </c>
      <c r="H37" s="18">
        <v>28</v>
      </c>
      <c r="I37" s="13">
        <v>4327200000</v>
      </c>
      <c r="J37" s="16">
        <v>3</v>
      </c>
    </row>
    <row r="38" spans="2:10" ht="14.25" x14ac:dyDescent="0.2">
      <c r="B38" s="11" t="s">
        <v>4</v>
      </c>
      <c r="C38" s="12">
        <v>46143</v>
      </c>
      <c r="D38" s="11" t="s">
        <v>10</v>
      </c>
      <c r="E38" s="11" t="s">
        <v>9</v>
      </c>
      <c r="F38" s="11">
        <v>10</v>
      </c>
      <c r="G38" s="11" t="s">
        <v>17</v>
      </c>
      <c r="H38" s="18">
        <v>33</v>
      </c>
      <c r="I38" s="13">
        <v>5788796400</v>
      </c>
      <c r="J38" s="16">
        <v>7</v>
      </c>
    </row>
    <row r="39" spans="2:10" ht="14.25" x14ac:dyDescent="0.2">
      <c r="B39" s="11" t="s">
        <v>8</v>
      </c>
      <c r="C39" s="12">
        <v>46174</v>
      </c>
      <c r="D39" s="11" t="s">
        <v>10</v>
      </c>
      <c r="E39" s="11" t="s">
        <v>9</v>
      </c>
      <c r="F39" s="11">
        <v>2</v>
      </c>
      <c r="G39" s="11" t="s">
        <v>14</v>
      </c>
      <c r="H39" s="18">
        <v>2</v>
      </c>
      <c r="I39" s="13">
        <v>427676400</v>
      </c>
      <c r="J39" s="16">
        <v>2</v>
      </c>
    </row>
    <row r="40" spans="2:10" ht="14.25" x14ac:dyDescent="0.2">
      <c r="B40" s="11" t="s">
        <v>4</v>
      </c>
      <c r="C40" s="12">
        <v>46174</v>
      </c>
      <c r="D40" s="11" t="s">
        <v>10</v>
      </c>
      <c r="E40" s="11" t="s">
        <v>9</v>
      </c>
      <c r="F40" s="11">
        <v>2</v>
      </c>
      <c r="G40" s="11" t="s">
        <v>14</v>
      </c>
      <c r="H40" s="18">
        <v>10</v>
      </c>
      <c r="I40" s="13">
        <v>1688400000</v>
      </c>
      <c r="J40" s="16">
        <v>4</v>
      </c>
    </row>
    <row r="41" spans="2:10" ht="14.25" x14ac:dyDescent="0.2">
      <c r="B41" s="11" t="s">
        <v>8</v>
      </c>
      <c r="C41" s="12">
        <v>46174</v>
      </c>
      <c r="D41" s="11" t="s">
        <v>10</v>
      </c>
      <c r="E41" s="11" t="s">
        <v>9</v>
      </c>
      <c r="F41" s="11">
        <v>50</v>
      </c>
      <c r="G41" s="11" t="s">
        <v>15</v>
      </c>
      <c r="H41" s="18">
        <v>72</v>
      </c>
      <c r="I41" s="13">
        <v>13763520000</v>
      </c>
      <c r="J41" s="16">
        <v>48</v>
      </c>
    </row>
    <row r="42" spans="2:10" ht="14.25" x14ac:dyDescent="0.2">
      <c r="B42" s="11" t="s">
        <v>8</v>
      </c>
      <c r="C42" s="12">
        <v>46174</v>
      </c>
      <c r="D42" s="11" t="s">
        <v>10</v>
      </c>
      <c r="E42" s="11" t="s">
        <v>9</v>
      </c>
      <c r="F42" s="11">
        <v>10</v>
      </c>
      <c r="G42" s="11" t="s">
        <v>17</v>
      </c>
      <c r="H42" s="18">
        <v>10</v>
      </c>
      <c r="I42" s="13">
        <v>1657800000</v>
      </c>
      <c r="J42" s="16">
        <v>4</v>
      </c>
    </row>
    <row r="43" spans="2:10" ht="14.25" x14ac:dyDescent="0.2">
      <c r="B43" s="11" t="s">
        <v>4</v>
      </c>
      <c r="C43" s="12">
        <v>46174</v>
      </c>
      <c r="D43" s="11" t="s">
        <v>10</v>
      </c>
      <c r="E43" s="11" t="s">
        <v>9</v>
      </c>
      <c r="F43" s="11">
        <v>10</v>
      </c>
      <c r="G43" s="11" t="s">
        <v>17</v>
      </c>
      <c r="H43" s="18">
        <v>74</v>
      </c>
      <c r="I43" s="13">
        <v>14160596400</v>
      </c>
      <c r="J43" s="16">
        <v>50</v>
      </c>
    </row>
    <row r="44" spans="2:10" ht="14.25" x14ac:dyDescent="0.2">
      <c r="B44" s="11" t="s">
        <v>8</v>
      </c>
      <c r="C44" s="12">
        <v>46204</v>
      </c>
      <c r="D44" s="11" t="s">
        <v>10</v>
      </c>
      <c r="E44" s="11" t="s">
        <v>9</v>
      </c>
      <c r="F44" s="11">
        <v>2</v>
      </c>
      <c r="G44" s="11" t="s">
        <v>14</v>
      </c>
      <c r="H44" s="18">
        <v>126</v>
      </c>
      <c r="I44" s="13">
        <v>40429400400</v>
      </c>
      <c r="J44" s="16">
        <v>26</v>
      </c>
    </row>
    <row r="45" spans="2:10" ht="14.25" x14ac:dyDescent="0.2">
      <c r="B45" s="11" t="s">
        <v>4</v>
      </c>
      <c r="C45" s="12">
        <v>46204</v>
      </c>
      <c r="D45" s="11" t="s">
        <v>10</v>
      </c>
      <c r="E45" s="11" t="s">
        <v>9</v>
      </c>
      <c r="F45" s="11">
        <v>2</v>
      </c>
      <c r="G45" s="11" t="s">
        <v>14</v>
      </c>
      <c r="H45" s="18">
        <v>48</v>
      </c>
      <c r="I45" s="13">
        <v>9216000000</v>
      </c>
      <c r="J45" s="16">
        <v>4</v>
      </c>
    </row>
    <row r="46" spans="2:10" ht="14.25" x14ac:dyDescent="0.2">
      <c r="B46" s="11" t="s">
        <v>8</v>
      </c>
      <c r="C46" s="12">
        <v>46204</v>
      </c>
      <c r="D46" s="11" t="s">
        <v>10</v>
      </c>
      <c r="E46" s="11" t="s">
        <v>9</v>
      </c>
      <c r="F46" s="11">
        <v>50</v>
      </c>
      <c r="G46" s="11" t="s">
        <v>15</v>
      </c>
      <c r="H46" s="18">
        <v>48</v>
      </c>
      <c r="I46" s="13">
        <v>9216000000</v>
      </c>
      <c r="J46" s="16">
        <v>4</v>
      </c>
    </row>
    <row r="47" spans="2:10" ht="14.25" x14ac:dyDescent="0.2">
      <c r="B47" s="11" t="s">
        <v>8</v>
      </c>
      <c r="C47" s="12">
        <v>46204</v>
      </c>
      <c r="D47" s="11" t="s">
        <v>10</v>
      </c>
      <c r="E47" s="11" t="s">
        <v>20</v>
      </c>
      <c r="F47" s="11">
        <v>50</v>
      </c>
      <c r="G47" s="11" t="s">
        <v>15</v>
      </c>
      <c r="H47" s="18">
        <v>63</v>
      </c>
      <c r="I47" s="13">
        <v>22132800000</v>
      </c>
      <c r="J47" s="16">
        <v>4</v>
      </c>
    </row>
    <row r="48" spans="2:10" ht="14.25" x14ac:dyDescent="0.2">
      <c r="B48" s="11" t="s">
        <v>4</v>
      </c>
      <c r="C48" s="12">
        <v>46204</v>
      </c>
      <c r="D48" s="11" t="s">
        <v>10</v>
      </c>
      <c r="E48" s="11" t="s">
        <v>9</v>
      </c>
      <c r="F48" s="11">
        <v>50</v>
      </c>
      <c r="G48" s="11" t="s">
        <v>15</v>
      </c>
      <c r="H48" s="18">
        <v>99</v>
      </c>
      <c r="I48" s="13">
        <v>32337014400</v>
      </c>
      <c r="J48" s="16">
        <v>17</v>
      </c>
    </row>
    <row r="49" spans="2:10" ht="14.25" x14ac:dyDescent="0.2">
      <c r="B49" s="11" t="s">
        <v>4</v>
      </c>
      <c r="C49" s="12">
        <v>46204</v>
      </c>
      <c r="D49" s="11" t="s">
        <v>10</v>
      </c>
      <c r="E49" s="11" t="s">
        <v>20</v>
      </c>
      <c r="F49" s="11">
        <v>50</v>
      </c>
      <c r="G49" s="11" t="s">
        <v>15</v>
      </c>
      <c r="H49" s="18">
        <v>63</v>
      </c>
      <c r="I49" s="13">
        <v>22132800000</v>
      </c>
      <c r="J49" s="16">
        <v>4</v>
      </c>
    </row>
    <row r="50" spans="2:10" ht="14.25" x14ac:dyDescent="0.2">
      <c r="B50" s="11" t="s">
        <v>8</v>
      </c>
      <c r="C50" s="12">
        <v>46204</v>
      </c>
      <c r="D50" s="11" t="s">
        <v>10</v>
      </c>
      <c r="E50" s="11" t="s">
        <v>9</v>
      </c>
      <c r="F50" s="11">
        <v>10</v>
      </c>
      <c r="G50" s="11" t="s">
        <v>17</v>
      </c>
      <c r="H50" s="18">
        <v>5</v>
      </c>
      <c r="I50" s="13">
        <v>1800000000</v>
      </c>
      <c r="J50" s="16">
        <v>5</v>
      </c>
    </row>
    <row r="51" spans="2:10" ht="14.25" x14ac:dyDescent="0.2">
      <c r="B51" s="11" t="s">
        <v>4</v>
      </c>
      <c r="C51" s="12">
        <v>46204</v>
      </c>
      <c r="D51" s="11" t="s">
        <v>10</v>
      </c>
      <c r="E51" s="11" t="s">
        <v>9</v>
      </c>
      <c r="F51" s="11">
        <v>10</v>
      </c>
      <c r="G51" s="11" t="s">
        <v>17</v>
      </c>
      <c r="H51" s="18">
        <v>32</v>
      </c>
      <c r="I51" s="13">
        <v>9892386000</v>
      </c>
      <c r="J51" s="16">
        <v>14</v>
      </c>
    </row>
    <row r="52" spans="2:10" ht="14.25" x14ac:dyDescent="0.2">
      <c r="B52" s="6" t="s">
        <v>8</v>
      </c>
      <c r="C52" s="7">
        <v>46235</v>
      </c>
      <c r="D52" s="6" t="s">
        <v>10</v>
      </c>
      <c r="E52" s="6" t="s">
        <v>9</v>
      </c>
      <c r="F52" s="6">
        <v>2</v>
      </c>
      <c r="G52" s="6" t="s">
        <v>14</v>
      </c>
      <c r="H52" s="17">
        <v>1050</v>
      </c>
      <c r="I52" s="19">
        <v>297810360000</v>
      </c>
      <c r="J52" s="15">
        <v>18</v>
      </c>
    </row>
    <row r="53" spans="2:10" ht="14.25" x14ac:dyDescent="0.2">
      <c r="B53" s="11" t="s">
        <v>8</v>
      </c>
      <c r="C53" s="12">
        <v>46235</v>
      </c>
      <c r="D53" s="11" t="s">
        <v>19</v>
      </c>
      <c r="E53" s="11" t="s">
        <v>9</v>
      </c>
      <c r="F53" s="11">
        <v>2</v>
      </c>
      <c r="G53" s="11" t="s">
        <v>14</v>
      </c>
      <c r="H53" s="18">
        <v>1</v>
      </c>
      <c r="I53" s="13">
        <v>8600000</v>
      </c>
      <c r="J53" s="16">
        <v>1</v>
      </c>
    </row>
    <row r="54" spans="2:10" ht="14.25" x14ac:dyDescent="0.2">
      <c r="B54" s="11" t="s">
        <v>8</v>
      </c>
      <c r="C54" s="12">
        <v>46235</v>
      </c>
      <c r="D54" s="11" t="s">
        <v>10</v>
      </c>
      <c r="E54" s="11" t="s">
        <v>20</v>
      </c>
      <c r="F54" s="11">
        <v>2</v>
      </c>
      <c r="G54" s="11" t="s">
        <v>14</v>
      </c>
      <c r="H54" s="18">
        <v>120</v>
      </c>
      <c r="I54" s="13">
        <v>19008000000</v>
      </c>
      <c r="J54" s="16">
        <v>3</v>
      </c>
    </row>
    <row r="55" spans="2:10" ht="14.25" x14ac:dyDescent="0.2">
      <c r="B55" s="11" t="s">
        <v>4</v>
      </c>
      <c r="C55" s="12">
        <v>46235</v>
      </c>
      <c r="D55" s="11" t="s">
        <v>10</v>
      </c>
      <c r="E55" s="11" t="s">
        <v>20</v>
      </c>
      <c r="F55" s="11">
        <v>2</v>
      </c>
      <c r="G55" s="11" t="s">
        <v>14</v>
      </c>
      <c r="H55" s="18">
        <v>120</v>
      </c>
      <c r="I55" s="13">
        <v>19008000000</v>
      </c>
      <c r="J55" s="16">
        <v>3</v>
      </c>
    </row>
    <row r="56" spans="2:10" ht="14.25" x14ac:dyDescent="0.2">
      <c r="B56" s="11" t="s">
        <v>8</v>
      </c>
      <c r="C56" s="12">
        <v>46235</v>
      </c>
      <c r="D56" s="11" t="s">
        <v>10</v>
      </c>
      <c r="E56" s="11" t="s">
        <v>20</v>
      </c>
      <c r="F56" s="11">
        <v>50</v>
      </c>
      <c r="G56" s="11" t="s">
        <v>15</v>
      </c>
      <c r="H56" s="18">
        <v>116</v>
      </c>
      <c r="I56" s="13">
        <v>37774800000</v>
      </c>
      <c r="J56" s="16">
        <v>6</v>
      </c>
    </row>
    <row r="57" spans="2:10" ht="14.25" x14ac:dyDescent="0.2">
      <c r="B57" s="11" t="s">
        <v>4</v>
      </c>
      <c r="C57" s="12">
        <v>46235</v>
      </c>
      <c r="D57" s="11" t="s">
        <v>10</v>
      </c>
      <c r="E57" s="11" t="s">
        <v>9</v>
      </c>
      <c r="F57" s="11">
        <v>50</v>
      </c>
      <c r="G57" s="11" t="s">
        <v>15</v>
      </c>
      <c r="H57" s="18">
        <v>1027</v>
      </c>
      <c r="I57" s="13">
        <v>290358000000</v>
      </c>
      <c r="J57" s="16">
        <v>14</v>
      </c>
    </row>
    <row r="58" spans="2:10" ht="14.25" x14ac:dyDescent="0.2">
      <c r="B58" s="11" t="s">
        <v>4</v>
      </c>
      <c r="C58" s="12">
        <v>46235</v>
      </c>
      <c r="D58" s="11" t="s">
        <v>10</v>
      </c>
      <c r="E58" s="11" t="s">
        <v>20</v>
      </c>
      <c r="F58" s="11">
        <v>50</v>
      </c>
      <c r="G58" s="11" t="s">
        <v>15</v>
      </c>
      <c r="H58" s="18">
        <v>116</v>
      </c>
      <c r="I58" s="13">
        <v>37774800000</v>
      </c>
      <c r="J58" s="16">
        <v>6</v>
      </c>
    </row>
    <row r="59" spans="2:10" ht="14.25" x14ac:dyDescent="0.2">
      <c r="B59" s="6" t="s">
        <v>4</v>
      </c>
      <c r="C59" s="7">
        <v>46235</v>
      </c>
      <c r="D59" s="6" t="s">
        <v>10</v>
      </c>
      <c r="E59" s="6" t="s">
        <v>9</v>
      </c>
      <c r="F59" s="6">
        <v>10</v>
      </c>
      <c r="G59" s="6" t="s">
        <v>17</v>
      </c>
      <c r="H59" s="17">
        <v>23</v>
      </c>
      <c r="I59" s="8">
        <v>7452360000</v>
      </c>
      <c r="J59" s="15">
        <v>4</v>
      </c>
    </row>
    <row r="60" spans="2:10" ht="14.25" x14ac:dyDescent="0.2">
      <c r="B60" s="11" t="s">
        <v>4</v>
      </c>
      <c r="C60" s="12">
        <v>46235</v>
      </c>
      <c r="D60" s="11" t="s">
        <v>19</v>
      </c>
      <c r="E60" s="11" t="s">
        <v>9</v>
      </c>
      <c r="F60" s="11">
        <v>10</v>
      </c>
      <c r="G60" s="11" t="s">
        <v>17</v>
      </c>
      <c r="H60" s="18">
        <v>1</v>
      </c>
      <c r="I60" s="13">
        <v>8600000</v>
      </c>
      <c r="J60" s="16">
        <v>1</v>
      </c>
    </row>
    <row r="61" spans="2:10" ht="14.25" x14ac:dyDescent="0.2">
      <c r="B61" s="11" t="s">
        <v>8</v>
      </c>
      <c r="C61" s="12">
        <v>46266</v>
      </c>
      <c r="D61" s="11" t="s">
        <v>10</v>
      </c>
      <c r="E61" s="11" t="s">
        <v>9</v>
      </c>
      <c r="F61" s="11">
        <v>2</v>
      </c>
      <c r="G61" s="11" t="s">
        <v>14</v>
      </c>
      <c r="H61" s="18">
        <v>137</v>
      </c>
      <c r="I61" s="13">
        <v>39781519200</v>
      </c>
      <c r="J61" s="16">
        <v>6</v>
      </c>
    </row>
    <row r="62" spans="2:10" ht="14.25" x14ac:dyDescent="0.2">
      <c r="B62" s="11" t="s">
        <v>8</v>
      </c>
      <c r="C62" s="12">
        <v>46266</v>
      </c>
      <c r="D62" s="11" t="s">
        <v>10</v>
      </c>
      <c r="E62" s="11" t="s">
        <v>9</v>
      </c>
      <c r="F62" s="11">
        <v>50</v>
      </c>
      <c r="G62" s="11" t="s">
        <v>15</v>
      </c>
      <c r="H62" s="18">
        <v>27</v>
      </c>
      <c r="I62" s="13">
        <v>7484400000</v>
      </c>
      <c r="J62" s="16">
        <v>1</v>
      </c>
    </row>
    <row r="63" spans="2:10" ht="14.25" x14ac:dyDescent="0.2">
      <c r="B63" s="11" t="s">
        <v>8</v>
      </c>
      <c r="C63" s="12">
        <v>46266</v>
      </c>
      <c r="D63" s="11" t="s">
        <v>10</v>
      </c>
      <c r="E63" s="11" t="s">
        <v>20</v>
      </c>
      <c r="F63" s="11">
        <v>50</v>
      </c>
      <c r="G63" s="11" t="s">
        <v>15</v>
      </c>
      <c r="H63" s="18">
        <v>28</v>
      </c>
      <c r="I63" s="13">
        <v>6908400000</v>
      </c>
      <c r="J63" s="16">
        <v>2</v>
      </c>
    </row>
    <row r="64" spans="2:10" ht="14.25" x14ac:dyDescent="0.2">
      <c r="B64" s="11" t="s">
        <v>4</v>
      </c>
      <c r="C64" s="12">
        <v>46266</v>
      </c>
      <c r="D64" s="11" t="s">
        <v>10</v>
      </c>
      <c r="E64" s="11" t="s">
        <v>9</v>
      </c>
      <c r="F64" s="11">
        <v>50</v>
      </c>
      <c r="G64" s="11" t="s">
        <v>15</v>
      </c>
      <c r="H64" s="18">
        <v>138</v>
      </c>
      <c r="I64" s="13">
        <v>40471200000</v>
      </c>
      <c r="J64" s="16">
        <v>4</v>
      </c>
    </row>
    <row r="65" spans="2:10" ht="14.25" x14ac:dyDescent="0.2">
      <c r="B65" s="11" t="s">
        <v>4</v>
      </c>
      <c r="C65" s="12">
        <v>46266</v>
      </c>
      <c r="D65" s="11" t="s">
        <v>10</v>
      </c>
      <c r="E65" s="11" t="s">
        <v>20</v>
      </c>
      <c r="F65" s="11">
        <v>50</v>
      </c>
      <c r="G65" s="11" t="s">
        <v>15</v>
      </c>
      <c r="H65" s="18">
        <v>28</v>
      </c>
      <c r="I65" s="13">
        <v>6908400000</v>
      </c>
      <c r="J65" s="16">
        <v>2</v>
      </c>
    </row>
    <row r="66" spans="2:10" ht="14.25" x14ac:dyDescent="0.2">
      <c r="B66" s="11" t="s">
        <v>8</v>
      </c>
      <c r="C66" s="12">
        <v>46266</v>
      </c>
      <c r="D66" s="11" t="s">
        <v>10</v>
      </c>
      <c r="E66" s="11" t="s">
        <v>9</v>
      </c>
      <c r="F66" s="11">
        <v>10</v>
      </c>
      <c r="G66" s="11" t="s">
        <v>17</v>
      </c>
      <c r="H66" s="18">
        <v>5</v>
      </c>
      <c r="I66" s="13">
        <v>1260000000</v>
      </c>
      <c r="J66" s="16">
        <v>2</v>
      </c>
    </row>
    <row r="67" spans="2:10" ht="14.25" x14ac:dyDescent="0.2">
      <c r="B67" s="11" t="s">
        <v>4</v>
      </c>
      <c r="C67" s="12">
        <v>46266</v>
      </c>
      <c r="D67" s="11" t="s">
        <v>10</v>
      </c>
      <c r="E67" s="11" t="s">
        <v>9</v>
      </c>
      <c r="F67" s="11">
        <v>10</v>
      </c>
      <c r="G67" s="11" t="s">
        <v>17</v>
      </c>
      <c r="H67" s="18">
        <v>31</v>
      </c>
      <c r="I67" s="13">
        <v>8054719200</v>
      </c>
      <c r="J67" s="16">
        <v>5</v>
      </c>
    </row>
  </sheetData>
  <mergeCells count="3">
    <mergeCell ref="B1:J1"/>
    <mergeCell ref="B2:J2"/>
    <mergeCell ref="M2:P2"/>
  </mergeCells>
  <pageMargins left="1" right="1" top="1" bottom="1" header="1" footer="1"/>
  <pageSetup orientation="portrait" horizontalDpi="0" verticalDpi="0"/>
  <headerFooter alignWithMargins="0">
    <oddFooter>&amp;L&amp;C&amp;R</oddFooter>
  </headerFooter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062920-4020-40dc-9015-c52fc1b6f476">
      <Terms xmlns="http://schemas.microsoft.com/office/infopath/2007/PartnerControls"/>
    </lcf76f155ced4ddcb4097134ff3c332f>
    <TaxCatchAll xmlns="72e9f21c-8664-4aad-aa68-4f5e72fc5d76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CDF2566B3FF342A26CA12F0529358D" ma:contentTypeVersion="18" ma:contentTypeDescription="Crear nuevo documento." ma:contentTypeScope="" ma:versionID="3f4c42a16b78b152d1720b28536737d0">
  <xsd:schema xmlns:xsd="http://www.w3.org/2001/XMLSchema" xmlns:xs="http://www.w3.org/2001/XMLSchema" xmlns:p="http://schemas.microsoft.com/office/2006/metadata/properties" xmlns:ns1="http://schemas.microsoft.com/sharepoint/v3" xmlns:ns2="df062920-4020-40dc-9015-c52fc1b6f476" xmlns:ns3="72e9f21c-8664-4aad-aa68-4f5e72fc5d76" targetNamespace="http://schemas.microsoft.com/office/2006/metadata/properties" ma:root="true" ma:fieldsID="2ef8d5f0279a041615cce69704fa4e54" ns1:_="" ns2:_="" ns3:_="">
    <xsd:import namespace="http://schemas.microsoft.com/sharepoint/v3"/>
    <xsd:import namespace="df062920-4020-40dc-9015-c52fc1b6f476"/>
    <xsd:import namespace="72e9f21c-8664-4aad-aa68-4f5e72fc5d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62920-4020-40dc-9015-c52fc1b6f4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3b40abcd-3e59-4edb-908f-3fa5816ce1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9f21c-8664-4aad-aa68-4f5e72fc5d7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bb83a52-a399-4860-a231-e16657fbdcb9}" ma:internalName="TaxCatchAll" ma:showField="CatchAllData" ma:web="72e9f21c-8664-4aad-aa68-4f5e72fc5d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F2C18C-95CC-4ED9-90D7-155A4060E099}">
  <ds:schemaRefs>
    <ds:schemaRef ds:uri="http://purl.org/dc/elements/1.1/"/>
    <ds:schemaRef ds:uri="72e9f21c-8664-4aad-aa68-4f5e72fc5d76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df062920-4020-40dc-9015-c52fc1b6f476"/>
    <ds:schemaRef ds:uri="http://schemas.microsoft.com/office/2006/metadata/properties"/>
    <ds:schemaRef ds:uri="http://purl.org/dc/terms/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EEE42C8-B954-4623-8F47-873F2ADFA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f062920-4020-40dc-9015-c52fc1b6f476"/>
    <ds:schemaRef ds:uri="72e9f21c-8664-4aad-aa68-4f5e72fc5d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84BE1B-DD16-47A6-B3D1-B852E7D845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 mes</vt:lpstr>
      <vt:lpstr>Resumen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2024-02-06T17:02:01Z</dcterms:created>
  <dcterms:modified xsi:type="dcterms:W3CDTF">2026-09-30T17:38:18Z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59d3f7b7-19bb-41b3-943c-a066549e762f</vt:lpwstr>
  </property>
  <property fmtid="{D5CDD505-2E9C-101B-9397-08002B2CF9AE}" pid="3" name="ContentTypeId">
    <vt:lpwstr>0x010100BFCDF2566B3FF342A26CA12F0529358D</vt:lpwstr>
  </property>
  <property fmtid="{D5CDD505-2E9C-101B-9397-08002B2CF9AE}" pid="4" name="MediaServiceImageTags">
    <vt:lpwstr/>
  </property>
</Properties>
</file>