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6A937010-E9E3-46A2-9087-6F8DFB528B7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sumen mes" sheetId="4" r:id="rId1"/>
    <sheet name="Resumen 2026" sheetId="8" r:id="rId2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" i="8" l="1"/>
  <c r="M4" i="8"/>
  <c r="O4" i="8"/>
  <c r="O4" i="4"/>
  <c r="N4" i="4"/>
  <c r="M4" i="4"/>
  <c r="P4" i="4" l="1"/>
  <c r="P4" i="8"/>
</calcChain>
</file>

<file path=xl/sharedStrings.xml><?xml version="1.0" encoding="utf-8"?>
<sst xmlns="http://schemas.openxmlformats.org/spreadsheetml/2006/main" count="192" uniqueCount="23">
  <si>
    <t>Grupo</t>
  </si>
  <si>
    <t>Sistema</t>
  </si>
  <si>
    <t>Cód. Afil</t>
  </si>
  <si>
    <t>Afiliado</t>
  </si>
  <si>
    <t>Venta</t>
  </si>
  <si>
    <t>Punta</t>
  </si>
  <si>
    <t>Mes</t>
  </si>
  <si>
    <t>Monto</t>
  </si>
  <si>
    <t>Compra</t>
  </si>
  <si>
    <t>Transaccional</t>
  </si>
  <si>
    <t>Futuro Electricidad Mensual</t>
  </si>
  <si>
    <t>Num_Opes</t>
  </si>
  <si>
    <t>Cantidad</t>
  </si>
  <si>
    <t>Resumen del mercado de Derivados Energéticos - Derivex</t>
  </si>
  <si>
    <t>CORREDORES DAVIVIENDA S.A.COMISIONISTA DE BOLSA</t>
  </si>
  <si>
    <t>BTG PACTUAL S.A. COMISIONISTA DE BOLSA</t>
  </si>
  <si>
    <t>Monto negociado (Millones $COP)</t>
  </si>
  <si>
    <t>VALORES BANCOLOMBIA S. A. COMISIONISTA DE BOLSA</t>
  </si>
  <si>
    <t>TOTAL MERCADO (COMPRA Y VENTA)</t>
  </si>
  <si>
    <t>Mini Futuro Electricidad Mensual</t>
  </si>
  <si>
    <t>Registro</t>
  </si>
  <si>
    <t>Informe del 1 al 31 de mayo de 2026</t>
  </si>
  <si>
    <t>Informe del 1 de enero al 31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</si>
</sst>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$&quot;\ * #,##0.00_-;\-&quot;$&quot;\ * #,##0.00_-;_-&quot;$&quot;\ * &quot;-&quot;??_-;_-@_-"/>
    <numFmt numFmtId="164" formatCode="yyyy\-mm"/>
    <numFmt numFmtId="165" formatCode="_-&quot;$&quot;\ * #,##0_-;\-&quot;$&quot;\ * #,##0_-;_-&quot;$&quot;\ * &quot;-&quot;??_-;_-@_-"/>
  </numFmts>
  <fonts count="10" x14ac:knownFonts="1">
    <font>
      <sz val="10"/>
      <name val="Arial"/>
    </font>
    <font>
      <sz val="10"/>
      <name val="Arial"/>
      <family val="2"/>
    </font>
    <font>
      <sz val="10"/>
      <name val="Century Gothic"/>
      <family val="2"/>
    </font>
    <font>
      <sz val="9"/>
      <color indexed="8"/>
      <name val="Century Gothic"/>
      <family val="2"/>
    </font>
    <font>
      <b/>
      <sz val="18"/>
      <color theme="3" tint="-0.249977111117893"/>
      <name val="Century Gothic"/>
      <family val="2"/>
    </font>
    <font>
      <sz val="10"/>
      <color theme="3" tint="-0.249977111117893"/>
      <name val="Century Gothic"/>
      <family val="2"/>
    </font>
    <font>
      <b/>
      <sz val="9"/>
      <color theme="5"/>
      <name val="Century Gothic"/>
      <family val="2"/>
    </font>
    <font>
      <sz val="10"/>
      <color theme="5"/>
      <name val="Century Gothic"/>
      <family val="2"/>
    </font>
    <font>
      <b/>
      <sz val="9"/>
      <color theme="0"/>
      <name val="Century Gothic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0"/>
      </patternFill>
    </fill>
  </fills>
  <borders count="1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0" xfId="0" applyFont="1" applyAlignment="1">
      <alignment vertical="center"/>
    </xf>
    <xf numFmtId="0" fontId="2" fillId="0" borderId="5" xfId="0" applyFont="1" applyBorder="1" applyAlignment="1" applyProtection="1">
      <alignment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 readingOrder="1"/>
      <protection locked="0"/>
    </xf>
    <xf numFmtId="0" fontId="8" fillId="2" borderId="7" xfId="0" applyFont="1" applyFill="1" applyBorder="1" applyAlignment="1" applyProtection="1">
      <alignment horizontal="center" vertical="center" wrapText="1" readingOrder="1"/>
      <protection locked="0"/>
    </xf>
    <xf numFmtId="0" fontId="3" fillId="0" borderId="8" xfId="0" applyFont="1" applyBorder="1" applyAlignment="1" applyProtection="1">
      <alignment horizontal="center" vertical="center" wrapText="1" readingOrder="1"/>
      <protection locked="0"/>
    </xf>
    <xf numFmtId="164" fontId="3" fillId="0" borderId="8" xfId="0" applyNumberFormat="1" applyFont="1" applyBorder="1" applyAlignment="1" applyProtection="1">
      <alignment horizontal="center" vertical="center" wrapText="1" readingOrder="1"/>
      <protection locked="0"/>
    </xf>
    <xf numFmtId="165" fontId="3" fillId="0" borderId="8" xfId="1" applyNumberFormat="1" applyFont="1" applyBorder="1" applyAlignment="1" applyProtection="1">
      <alignment horizontal="center" vertical="center" wrapText="1" readingOrder="1"/>
      <protection locked="0"/>
    </xf>
    <xf numFmtId="0" fontId="8" fillId="2" borderId="6" xfId="0" applyFont="1" applyFill="1" applyBorder="1" applyAlignment="1" applyProtection="1">
      <alignment horizontal="center" vertical="center" wrapText="1" readingOrder="1"/>
      <protection locked="0"/>
    </xf>
    <xf numFmtId="165" fontId="3" fillId="0" borderId="9" xfId="1" applyNumberFormat="1" applyFont="1" applyBorder="1" applyAlignment="1" applyProtection="1">
      <alignment horizontal="center" vertical="center" wrapText="1" readingOrder="1"/>
      <protection locked="0"/>
    </xf>
    <xf numFmtId="0" fontId="3" fillId="0" borderId="10" xfId="0" applyFont="1" applyBorder="1" applyAlignment="1" applyProtection="1">
      <alignment horizontal="center" vertical="center" wrapText="1" readingOrder="1"/>
      <protection locked="0"/>
    </xf>
    <xf numFmtId="164" fontId="3" fillId="0" borderId="10" xfId="0" applyNumberFormat="1" applyFont="1" applyBorder="1" applyAlignment="1" applyProtection="1">
      <alignment horizontal="center" vertical="center" wrapText="1" readingOrder="1"/>
      <protection locked="0"/>
    </xf>
    <xf numFmtId="165" fontId="3" fillId="0" borderId="10" xfId="1" applyNumberFormat="1" applyFont="1" applyBorder="1" applyAlignment="1" applyProtection="1">
      <alignment horizontal="center" vertical="center" wrapText="1" readingOrder="1"/>
      <protection locked="0"/>
    </xf>
    <xf numFmtId="0" fontId="8" fillId="2" borderId="11" xfId="0" applyFont="1" applyFill="1" applyBorder="1" applyAlignment="1" applyProtection="1">
      <alignment horizontal="center" vertical="center" wrapText="1" readingOrder="1"/>
      <protection locked="0"/>
    </xf>
    <xf numFmtId="0" fontId="3" fillId="0" borderId="8" xfId="1" applyNumberFormat="1" applyFont="1" applyBorder="1" applyAlignment="1" applyProtection="1">
      <alignment horizontal="center" vertical="center" wrapText="1" readingOrder="1"/>
      <protection locked="0"/>
    </xf>
    <xf numFmtId="0" fontId="3" fillId="0" borderId="10" xfId="1" applyNumberFormat="1" applyFont="1" applyBorder="1" applyAlignment="1" applyProtection="1">
      <alignment horizontal="center" vertical="center" wrapText="1" readingOrder="1"/>
      <protection locked="0"/>
    </xf>
    <xf numFmtId="1" fontId="3" fillId="0" borderId="8" xfId="0" applyNumberFormat="1" applyFont="1" applyBorder="1" applyAlignment="1" applyProtection="1">
      <alignment horizontal="center" vertical="center" wrapText="1" readingOrder="1"/>
      <protection locked="0"/>
    </xf>
    <xf numFmtId="1" fontId="3" fillId="0" borderId="10" xfId="0" applyNumberFormat="1" applyFont="1" applyBorder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 applyProtection="1">
      <alignment vertical="center" wrapText="1" readingOrder="1"/>
      <protection locked="0"/>
    </xf>
    <xf numFmtId="0" fontId="5" fillId="0" borderId="2" xfId="0" applyFont="1" applyBorder="1" applyAlignment="1" applyProtection="1">
      <alignment vertical="center" wrapText="1"/>
      <protection locked="0"/>
    </xf>
    <xf numFmtId="0" fontId="6" fillId="0" borderId="4" xfId="0" applyFont="1" applyBorder="1" applyAlignment="1" applyProtection="1">
      <alignment vertical="center" wrapText="1" readingOrder="1"/>
      <protection locked="0"/>
    </xf>
    <xf numFmtId="0" fontId="7" fillId="0" borderId="0" xfId="0" applyFont="1" applyAlignment="1">
      <alignment vertical="center"/>
    </xf>
    <xf numFmtId="0" fontId="2" fillId="0" borderId="12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entury Gothic"/>
        <family val="2"/>
        <scheme val="none"/>
      </font>
      <numFmt numFmtId="0" formatCode="General"/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entury Gothic"/>
        <family val="2"/>
        <scheme val="none"/>
      </font>
      <numFmt numFmtId="165" formatCode="_-&quot;$&quot;\ * #,##0_-;\-&quot;$&quot;\ * #,##0_-;_-&quot;$&quot;\ * &quot;-&quot;??_-;_-@_-"/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entury Gothic"/>
        <family val="2"/>
        <scheme val="none"/>
      </font>
      <numFmt numFmtId="1" formatCode="0"/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entury Gothic"/>
        <family val="2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entury Gothic"/>
        <family val="2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entury Gothic"/>
        <family val="2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entury Gothic"/>
        <family val="2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entury Gothic"/>
        <family val="2"/>
        <scheme val="none"/>
      </font>
      <numFmt numFmtId="164" formatCode="yyyy\-mm"/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entury Gothic"/>
        <family val="2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entury Gothic"/>
        <family val="2"/>
        <scheme val="none"/>
      </font>
      <fill>
        <patternFill patternType="solid">
          <fgColor indexed="0"/>
          <bgColor theme="3" tint="-0.249977111117893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8"/>
        </left>
        <right style="thin">
          <color indexed="8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entury Gothic"/>
        <family val="2"/>
        <scheme val="none"/>
      </font>
      <numFmt numFmtId="0" formatCode="General"/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entury Gothic"/>
        <family val="2"/>
        <scheme val="none"/>
      </font>
      <numFmt numFmtId="165" formatCode="_-&quot;$&quot;\ * #,##0_-;\-&quot;$&quot;\ * #,##0_-;_-&quot;$&quot;\ * &quot;-&quot;??_-;_-@_-"/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entury Gothic"/>
        <family val="2"/>
        <scheme val="none"/>
      </font>
      <numFmt numFmtId="1" formatCode="0"/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entury Gothic"/>
        <family val="2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entury Gothic"/>
        <family val="2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entury Gothic"/>
        <family val="2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entury Gothic"/>
        <family val="2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entury Gothic"/>
        <family val="2"/>
        <scheme val="none"/>
      </font>
      <numFmt numFmtId="164" formatCode="yyyy\-mm"/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entury Gothic"/>
        <family val="2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entury Gothic"/>
        <family val="2"/>
        <scheme val="none"/>
      </font>
      <fill>
        <patternFill patternType="solid">
          <fgColor indexed="0"/>
          <bgColor theme="3" tint="-0.249977111117893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8"/>
        </left>
        <right style="thin">
          <color indexed="8"/>
        </right>
        <top/>
        <bottom/>
      </border>
      <protection locked="0" hidden="0"/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27"/>
      <tableStyleElement type="headerRow" dxfId="26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F7BA4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2">
                    <a:lumMod val="7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s-CO" sz="1800" b="1" i="0" u="none" strike="noStrike" kern="1200" baseline="0">
                <a:solidFill>
                  <a:schemeClr val="tx2">
                    <a:lumMod val="75000"/>
                  </a:schemeClr>
                </a:solidFill>
                <a:latin typeface="Century Gothic" panose="020B0502020202020204" pitchFamily="34" charset="0"/>
              </a:rPr>
              <a:t>Participación por monto negociado</a:t>
            </a:r>
            <a:br>
              <a:rPr lang="es-CO" sz="1800" b="1" i="0" u="none" strike="noStrike" kern="1200" baseline="0">
                <a:solidFill>
                  <a:schemeClr val="tx2">
                    <a:lumMod val="75000"/>
                  </a:schemeClr>
                </a:solidFill>
                <a:latin typeface="Century Gothic" panose="020B0502020202020204" pitchFamily="34" charset="0"/>
              </a:rPr>
            </a:br>
            <a:r>
              <a:rPr lang="es-CO" sz="1800" b="1" i="0" u="none" strike="noStrike" kern="1200" baseline="0">
                <a:solidFill>
                  <a:schemeClr val="tx2">
                    <a:lumMod val="75000"/>
                  </a:schemeClr>
                </a:solidFill>
                <a:latin typeface="Century Gothic" panose="020B0502020202020204" pitchFamily="34" charset="0"/>
              </a:rPr>
              <a:t>(Millones $COP)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2">
                  <a:lumMod val="7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rAngAx val="0"/>
    </c:view3D>
    <c:floor>
      <c:thickness val="0"/>
      <c:spPr>
        <a:solidFill>
          <a:schemeClr val="dk1">
            <a:tint val="20000"/>
          </a:schemeClr>
        </a:solidFill>
        <a:ln w="9525" cap="flat" cmpd="sng" algn="ctr">
          <a:solidFill>
            <a:schemeClr val="dk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dk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solidFill>
          <a:schemeClr val="dk1">
            <a:tint val="20000"/>
          </a:schemeClr>
        </a:solidFill>
        <a:ln>
          <a:noFill/>
        </a:ln>
        <a:effectLst/>
        <a:sp3d/>
      </c:spPr>
    </c:sideWall>
    <c:backWall>
      <c:thickness val="0"/>
      <c:spPr>
        <a:solidFill>
          <a:schemeClr val="dk1">
            <a:tint val="20000"/>
          </a:schemeClr>
        </a:solidFill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spPr>
            <a:solidFill>
              <a:schemeClr val="accent1">
                <a:lumMod val="50000"/>
              </a:schemeClr>
            </a:solidFill>
            <a:ln>
              <a:solidFill>
                <a:schemeClr val="accent2"/>
              </a:solidFill>
            </a:ln>
          </c:spPr>
          <c:dPt>
            <c:idx val="0"/>
            <c:bubble3D val="0"/>
            <c:spPr>
              <a:solidFill>
                <a:schemeClr val="accent6"/>
              </a:solidFill>
              <a:ln w="6350" cap="flat" cmpd="sng" algn="ctr">
                <a:solidFill>
                  <a:schemeClr val="accent2"/>
                </a:solidFill>
                <a:prstDash val="solid"/>
                <a:round/>
              </a:ln>
              <a:effectLst/>
              <a:sp3d contourW="6350">
                <a:contourClr>
                  <a:schemeClr val="accent2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580-4146-995D-FCC1226597F5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  <a:ln w="6350" cap="flat" cmpd="sng" algn="ctr">
                <a:noFill/>
                <a:prstDash val="solid"/>
                <a:round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D580-4146-995D-FCC1226597F5}"/>
              </c:ext>
            </c:extLst>
          </c:dPt>
          <c:dPt>
            <c:idx val="2"/>
            <c:bubble3D val="0"/>
            <c:spPr>
              <a:solidFill>
                <a:schemeClr val="accent2"/>
              </a:solidFill>
              <a:ln w="6350" cap="flat" cmpd="sng" algn="ctr">
                <a:solidFill>
                  <a:schemeClr val="accent2"/>
                </a:solidFill>
                <a:prstDash val="solid"/>
                <a:round/>
              </a:ln>
              <a:effectLst/>
              <a:sp3d contourW="6350">
                <a:contourClr>
                  <a:schemeClr val="accent2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707C-48B0-81B6-4FABD0551F40}"/>
              </c:ext>
            </c:extLst>
          </c:dPt>
          <c:dLbls>
            <c:dLbl>
              <c:idx val="0"/>
              <c:layout>
                <c:manualLayout>
                  <c:x val="-0.13728595784369793"/>
                  <c:y val="0.1722361447607510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Century Gothic" panose="020B0502020202020204" pitchFamily="34" charset="0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2337061713439671"/>
                      <c:h val="0.240113305226610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D580-4146-995D-FCC1226597F5}"/>
                </c:ext>
              </c:extLst>
            </c:dLbl>
            <c:dLbl>
              <c:idx val="1"/>
              <c:layout>
                <c:manualLayout>
                  <c:x val="6.0552807386561242E-2"/>
                  <c:y val="-0.27034284776902889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8511173026448616"/>
                      <c:h val="0.1304627275921218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D580-4146-995D-FCC1226597F5}"/>
                </c:ext>
              </c:extLst>
            </c:dLbl>
            <c:dLbl>
              <c:idx val="2"/>
              <c:layout>
                <c:manualLayout>
                  <c:x val="0.14861926105390666"/>
                  <c:y val="0.2227616663566660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Century Gothic" panose="020B0502020202020204" pitchFamily="34" charset="0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1646215761491355"/>
                      <c:h val="0.199360365387397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707C-48B0-81B6-4FABD0551F4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'Resumen mes'!$M$3:$O$3</c:f>
              <c:strCache>
                <c:ptCount val="3"/>
                <c:pt idx="0">
                  <c:v>BTG PACTUAL S.A. COMISIONISTA DE BOLSA</c:v>
                </c:pt>
                <c:pt idx="1">
                  <c:v>CORREDORES DAVIVIENDA S.A.COMISIONISTA DE BOLSA</c:v>
                </c:pt>
                <c:pt idx="2">
                  <c:v>VALORES BANCOLOMBIA S. A. COMISIONISTA DE BOLSA</c:v>
                </c:pt>
              </c:strCache>
            </c:strRef>
          </c:cat>
          <c:val>
            <c:numRef>
              <c:f>'Resumen mes'!$M$4:$O$4</c:f>
              <c:numCache>
                <c:formatCode>_-"$"\ * #,##0_-;\-"$"\ * #,##0_-;_-"$"\ * "-"??_-;_-@_-</c:formatCode>
                <c:ptCount val="3"/>
                <c:pt idx="0">
                  <c:v>8586</c:v>
                </c:pt>
                <c:pt idx="1">
                  <c:v>51340.316400000003</c:v>
                </c:pt>
                <c:pt idx="2">
                  <c:v>10115.9964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80-4146-995D-FCC1226597F5}"/>
            </c:ext>
          </c:extLst>
        </c:ser>
        <c:dLbls>
          <c:dLblPos val="bestFit"/>
          <c:showLegendKey val="0"/>
          <c:showVal val="0"/>
          <c:showCatName val="1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lt1"/>
    </a:solidFill>
    <a:ln w="9525" cap="flat" cmpd="sng" algn="ctr">
      <a:solidFill>
        <a:schemeClr val="dk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>
          <a:latin typeface="Century Gothic" panose="020B05020202020202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2">
                    <a:lumMod val="7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s-CO" sz="1800" b="1" i="0" u="none" strike="noStrike" kern="1200" baseline="0">
                <a:solidFill>
                  <a:schemeClr val="tx2">
                    <a:lumMod val="75000"/>
                  </a:schemeClr>
                </a:solidFill>
                <a:latin typeface="Century Gothic" panose="020B0502020202020204" pitchFamily="34" charset="0"/>
              </a:rPr>
              <a:t>Participación por monto negociado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2">
                  <a:lumMod val="7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rAngAx val="0"/>
    </c:view3D>
    <c:floor>
      <c:thickness val="0"/>
      <c:spPr>
        <a:solidFill>
          <a:schemeClr val="dk1">
            <a:tint val="20000"/>
          </a:schemeClr>
        </a:solidFill>
        <a:ln w="9525" cap="flat" cmpd="sng" algn="ctr">
          <a:solidFill>
            <a:schemeClr val="dk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dk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solidFill>
          <a:schemeClr val="dk1">
            <a:tint val="20000"/>
          </a:schemeClr>
        </a:solidFill>
        <a:ln>
          <a:noFill/>
        </a:ln>
        <a:effectLst/>
        <a:sp3d/>
      </c:spPr>
    </c:sideWall>
    <c:backWall>
      <c:thickness val="0"/>
      <c:spPr>
        <a:solidFill>
          <a:schemeClr val="dk1">
            <a:tint val="20000"/>
          </a:schemeClr>
        </a:solidFill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spPr>
            <a:solidFill>
              <a:schemeClr val="accent1">
                <a:lumMod val="50000"/>
              </a:schemeClr>
            </a:solidFill>
            <a:scene3d>
              <a:camera prst="orthographicFront"/>
              <a:lightRig rig="threePt" dir="t"/>
            </a:scene3d>
            <a:sp3d>
              <a:bevelT w="0"/>
              <a:contourClr>
                <a:srgbClr val="000000"/>
              </a:contourClr>
            </a:sp3d>
          </c:spPr>
          <c:dPt>
            <c:idx val="0"/>
            <c:bubble3D val="0"/>
            <c:spPr>
              <a:solidFill>
                <a:schemeClr val="accent6"/>
              </a:solidFill>
              <a:ln w="6350" cap="flat" cmpd="sng" algn="ctr">
                <a:solidFill>
                  <a:schemeClr val="accent6">
                    <a:shade val="50000"/>
                  </a:schemeClr>
                </a:solidFill>
                <a:prstDash val="solid"/>
                <a:round/>
              </a:ln>
              <a:effectLst/>
              <a:scene3d>
                <a:camera prst="orthographicFront"/>
                <a:lightRig rig="threePt" dir="t"/>
              </a:scene3d>
              <a:sp3d contourW="6350">
                <a:bevelT w="0"/>
                <a:contourClr>
                  <a:schemeClr val="accent6">
                    <a:shade val="5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B64-4EB2-916E-4D914F3E5A5E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  <a:ln w="6350" cap="flat" cmpd="sng" algn="ctr">
                <a:solidFill>
                  <a:schemeClr val="accent5">
                    <a:shade val="50000"/>
                  </a:schemeClr>
                </a:solidFill>
                <a:prstDash val="solid"/>
                <a:round/>
              </a:ln>
              <a:effectLst/>
              <a:scene3d>
                <a:camera prst="orthographicFront"/>
                <a:lightRig rig="threePt" dir="t"/>
              </a:scene3d>
              <a:sp3d contourW="6350">
                <a:bevelT w="0"/>
                <a:contourClr>
                  <a:schemeClr val="accent5">
                    <a:shade val="5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B64-4EB2-916E-4D914F3E5A5E}"/>
              </c:ext>
            </c:extLst>
          </c:dPt>
          <c:dPt>
            <c:idx val="2"/>
            <c:bubble3D val="0"/>
            <c:spPr>
              <a:solidFill>
                <a:schemeClr val="accent2"/>
              </a:solidFill>
              <a:ln w="6350" cap="flat" cmpd="sng" algn="ctr">
                <a:solidFill>
                  <a:schemeClr val="accent4">
                    <a:shade val="50000"/>
                  </a:schemeClr>
                </a:solidFill>
                <a:prstDash val="solid"/>
                <a:round/>
              </a:ln>
              <a:effectLst/>
              <a:scene3d>
                <a:camera prst="orthographicFront"/>
                <a:lightRig rig="threePt" dir="t"/>
              </a:scene3d>
              <a:sp3d contourW="6350">
                <a:bevelT w="0"/>
                <a:contourClr>
                  <a:schemeClr val="accent4">
                    <a:shade val="5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548B-4DAF-AD2F-5C2CC5D2E721}"/>
              </c:ext>
            </c:extLst>
          </c:dPt>
          <c:dLbls>
            <c:dLbl>
              <c:idx val="0"/>
              <c:layout>
                <c:manualLayout>
                  <c:x val="-0.14921320369545002"/>
                  <c:y val="0.1397074548109338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64-4EB2-916E-4D914F3E5A5E}"/>
                </c:ext>
              </c:extLst>
            </c:dLbl>
            <c:dLbl>
              <c:idx val="1"/>
              <c:layout>
                <c:manualLayout>
                  <c:x val="0.27633450434080353"/>
                  <c:y val="-0.28051287945193737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64-4EB2-916E-4D914F3E5A5E}"/>
                </c:ext>
              </c:extLst>
            </c:dLbl>
            <c:dLbl>
              <c:idx val="2"/>
              <c:layout>
                <c:manualLayout>
                  <c:x val="8.7078322901944949E-2"/>
                  <c:y val="0.3306488997942235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Century Gothic" panose="020B0502020202020204" pitchFamily="34" charset="0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97986100794004"/>
                      <c:h val="0.2314990010788828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548B-4DAF-AD2F-5C2CC5D2E72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'Resumen 2026'!$M$3:$O$3</c:f>
              <c:strCache>
                <c:ptCount val="3"/>
                <c:pt idx="0">
                  <c:v>BTG PACTUAL S.A. COMISIONISTA DE BOLSA</c:v>
                </c:pt>
                <c:pt idx="1">
                  <c:v>CORREDORES DAVIVIENDA S.A.COMISIONISTA DE BOLSA</c:v>
                </c:pt>
                <c:pt idx="2">
                  <c:v>VALORES BANCOLOMBIA S. A. COMISIONISTA DE BOLSA</c:v>
                </c:pt>
              </c:strCache>
            </c:strRef>
          </c:cat>
          <c:val>
            <c:numRef>
              <c:f>'Resumen 2026'!$M$4:$O$4</c:f>
              <c:numCache>
                <c:formatCode>_-"$"\ * #,##0_-;\-"$"\ * #,##0_-;_-"$"\ * "-"??_-;_-@_-</c:formatCode>
                <c:ptCount val="3"/>
                <c:pt idx="0">
                  <c:v>80220.096000000005</c:v>
                </c:pt>
                <c:pt idx="1">
                  <c:v>218301.6188</c:v>
                </c:pt>
                <c:pt idx="2">
                  <c:v>40447.470800000003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64-4EB2-916E-4D914F3E5A5E}"/>
            </c:ext>
          </c:extLst>
        </c:ser>
        <c:dLbls>
          <c:dLblPos val="bestFit"/>
          <c:showLegendKey val="0"/>
          <c:showVal val="0"/>
          <c:showCatName val="1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lt1"/>
    </a:solidFill>
    <a:ln w="9525" cap="flat" cmpd="sng" algn="ctr">
      <a:solidFill>
        <a:schemeClr val="dk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>
          <a:latin typeface="Century Gothic" panose="020B05020202020202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34">
  <cs:axisTitle>
    <cs:lnRef idx="0"/>
    <cs:fillRef idx="0"/>
    <cs:effectRef idx="0"/>
    <cs:fontRef idx="minor">
      <a:schemeClr val="dk1"/>
    </cs:fontRef>
    <cs:defRPr sz="1000" b="1" kern="1200"/>
  </cs:axisTitle>
  <cs:category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categoryAxis>
  <cs:chartArea>
    <cs:lnRef idx="1">
      <a:schemeClr val="dk1">
        <a:tint val="75000"/>
      </a:schemeClr>
    </cs:lnRef>
    <cs:fillRef idx="1">
      <a:schemeClr val="lt1"/>
    </cs:fillRef>
    <cs:effectRef idx="0"/>
    <cs:fontRef idx="minor">
      <a:schemeClr val="dk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dk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1">
      <cs:styleClr val="auto">
        <a:shade val="50000"/>
      </cs:styleClr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>
  <cs:dataPoint3D>
    <cs:lnRef idx="1">
      <cs:styleClr val="auto">
        <a:shade val="50000"/>
      </cs:styleClr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3D>
  <cs:dataPointLine>
    <cs:lnRef idx="1">
      <cs:styleClr val="auto"/>
    </cs:lnRef>
    <cs:lineWidthScale>5</cs:lineWidthScale>
    <cs:fillRef idx="0"/>
    <cs:effectRef idx="0"/>
    <cs:fontRef idx="minor">
      <a:schemeClr val="dk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dk1"/>
    </cs:fontRef>
    <cs:spPr>
      <a:ln>
        <a:round/>
      </a:ln>
    </cs:spPr>
  </cs:dataPointWireframe>
  <cs:dataTable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dataTable>
  <cs:downBar>
    <cs:lnRef idx="1">
      <a:schemeClr val="dk1"/>
    </cs:lnRef>
    <cs:fillRef idx="1">
      <a:schemeClr val="dk1">
        <a:tint val="95000"/>
      </a:schemeClr>
    </cs:fillRef>
    <cs:effectRef idx="0"/>
    <cs:fontRef idx="minor">
      <a:schemeClr val="dk1"/>
    </cs:fontRef>
    <cs:spPr>
      <a:ln>
        <a:round/>
      </a:ln>
    </cs:spPr>
  </cs:downBar>
  <cs:drop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dropLine>
  <cs:errorBar>
    <cs:lnRef idx="1">
      <a:schemeClr val="dk1"/>
    </cs:lnRef>
    <cs:fillRef idx="1">
      <a:schemeClr val="dk1"/>
    </cs:fillRef>
    <cs:effectRef idx="0"/>
    <cs:fontRef idx="minor">
      <a:schemeClr val="dk1"/>
    </cs:fontRef>
    <cs:spPr>
      <a:ln>
        <a:round/>
      </a:ln>
    </cs:spPr>
  </cs:errorBar>
  <cs:floor>
    <cs:lnRef idx="1">
      <a:schemeClr val="dk1">
        <a:tint val="75000"/>
      </a:schemeClr>
    </cs:lnRef>
    <cs:fillRef idx="1">
      <a:schemeClr val="dk1">
        <a:tint val="20000"/>
      </a:schemeClr>
    </cs:fillRef>
    <cs:effectRef idx="0"/>
    <cs:fontRef idx="minor">
      <a:schemeClr val="dk1"/>
    </cs:fontRef>
    <cs:spPr>
      <a:ln>
        <a:round/>
      </a:ln>
    </cs:spPr>
  </cs:floor>
  <cs:gridlineMajor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</cs:gridlineMajor>
  <cs:gridlineMinor>
    <cs:lnRef idx="1">
      <a:schemeClr val="dk1">
        <a:tint val="50000"/>
      </a:schemeClr>
    </cs:lnRef>
    <cs:fillRef idx="0"/>
    <cs:effectRef idx="0"/>
    <cs:fontRef idx="minor">
      <a:schemeClr val="dk1"/>
    </cs:fontRef>
    <cs:spPr>
      <a:ln>
        <a:round/>
      </a:ln>
    </cs:spPr>
  </cs:gridlineMinor>
  <cs:hiLo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hiLoLine>
  <cs:leader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leaderLine>
  <cs:legend>
    <cs:lnRef idx="0"/>
    <cs:fillRef idx="0"/>
    <cs:effectRef idx="0"/>
    <cs:fontRef idx="minor">
      <a:schemeClr val="dk1"/>
    </cs:fontRef>
    <cs:defRPr sz="1000" kern="1200"/>
  </cs:legend>
  <cs:plotArea>
    <cs:lnRef idx="0"/>
    <cs:fillRef idx="1">
      <a:schemeClr val="dk1">
        <a:tint val="20000"/>
      </a:schemeClr>
    </cs:fillRef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seriesAxis>
  <cs:series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seriesLine>
  <cs:title>
    <cs:lnRef idx="0"/>
    <cs:fillRef idx="0"/>
    <cs:effectRef idx="0"/>
    <cs:fontRef idx="minor">
      <a:schemeClr val="dk1"/>
    </cs:fontRef>
    <cs:defRPr sz="1800" b="1" kern="1200"/>
  </cs:title>
  <cs:trendline>
    <cs:lnRef idx="1">
      <a:schemeClr val="dk1"/>
    </cs:lnRef>
    <cs:fillRef idx="0"/>
    <cs:effectRef idx="0"/>
    <cs:fontRef idx="minor">
      <a:schemeClr val="dk1"/>
    </cs:fontRef>
    <cs:spPr>
      <a:ln cap="rnd">
        <a:round/>
      </a:ln>
    </cs:spPr>
  </cs:trendline>
  <cs:trendlineLabel>
    <cs:lnRef idx="0"/>
    <cs:fillRef idx="0"/>
    <cs:effectRef idx="0"/>
    <cs:fontRef idx="minor">
      <a:schemeClr val="dk1"/>
    </cs:fontRef>
    <cs:defRPr sz="1000" kern="1200"/>
  </cs:trendlineLabel>
  <cs:upBar>
    <cs:lnRef idx="1">
      <a:schemeClr val="dk1"/>
    </cs:lnRef>
    <cs:fillRef idx="1">
      <a:schemeClr val="lt1"/>
    </cs:fillRef>
    <cs:effectRef idx="0"/>
    <cs:fontRef idx="minor">
      <a:schemeClr val="dk1"/>
    </cs:fontRef>
    <cs:spPr>
      <a:ln>
        <a:round/>
      </a:ln>
    </cs:spPr>
  </cs:upBar>
  <cs:value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valueAxis>
  <cs:wall>
    <cs:lnRef idx="0"/>
    <cs:fillRef idx="1">
      <a:schemeClr val="dk1">
        <a:tint val="20000"/>
      </a:schemeClr>
    </cs:fillRef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34">
  <cs:axisTitle>
    <cs:lnRef idx="0"/>
    <cs:fillRef idx="0"/>
    <cs:effectRef idx="0"/>
    <cs:fontRef idx="minor">
      <a:schemeClr val="dk1"/>
    </cs:fontRef>
    <cs:defRPr sz="1000" b="1" kern="1200"/>
  </cs:axisTitle>
  <cs:category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categoryAxis>
  <cs:chartArea>
    <cs:lnRef idx="1">
      <a:schemeClr val="dk1">
        <a:tint val="75000"/>
      </a:schemeClr>
    </cs:lnRef>
    <cs:fillRef idx="1">
      <a:schemeClr val="lt1"/>
    </cs:fillRef>
    <cs:effectRef idx="0"/>
    <cs:fontRef idx="minor">
      <a:schemeClr val="dk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dk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1">
      <cs:styleClr val="auto">
        <a:shade val="50000"/>
      </cs:styleClr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>
  <cs:dataPoint3D>
    <cs:lnRef idx="1">
      <cs:styleClr val="auto">
        <a:shade val="50000"/>
      </cs:styleClr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3D>
  <cs:dataPointLine>
    <cs:lnRef idx="1">
      <cs:styleClr val="auto"/>
    </cs:lnRef>
    <cs:lineWidthScale>5</cs:lineWidthScale>
    <cs:fillRef idx="0"/>
    <cs:effectRef idx="0"/>
    <cs:fontRef idx="minor">
      <a:schemeClr val="dk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dk1"/>
    </cs:fontRef>
    <cs:spPr>
      <a:ln>
        <a:round/>
      </a:ln>
    </cs:spPr>
  </cs:dataPointWireframe>
  <cs:dataTable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dataTable>
  <cs:downBar>
    <cs:lnRef idx="1">
      <a:schemeClr val="dk1"/>
    </cs:lnRef>
    <cs:fillRef idx="1">
      <a:schemeClr val="dk1">
        <a:tint val="95000"/>
      </a:schemeClr>
    </cs:fillRef>
    <cs:effectRef idx="0"/>
    <cs:fontRef idx="minor">
      <a:schemeClr val="dk1"/>
    </cs:fontRef>
    <cs:spPr>
      <a:ln>
        <a:round/>
      </a:ln>
    </cs:spPr>
  </cs:downBar>
  <cs:drop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dropLine>
  <cs:errorBar>
    <cs:lnRef idx="1">
      <a:schemeClr val="dk1"/>
    </cs:lnRef>
    <cs:fillRef idx="1">
      <a:schemeClr val="dk1"/>
    </cs:fillRef>
    <cs:effectRef idx="0"/>
    <cs:fontRef idx="minor">
      <a:schemeClr val="dk1"/>
    </cs:fontRef>
    <cs:spPr>
      <a:ln>
        <a:round/>
      </a:ln>
    </cs:spPr>
  </cs:errorBar>
  <cs:floor>
    <cs:lnRef idx="1">
      <a:schemeClr val="dk1">
        <a:tint val="75000"/>
      </a:schemeClr>
    </cs:lnRef>
    <cs:fillRef idx="1">
      <a:schemeClr val="dk1">
        <a:tint val="20000"/>
      </a:schemeClr>
    </cs:fillRef>
    <cs:effectRef idx="0"/>
    <cs:fontRef idx="minor">
      <a:schemeClr val="dk1"/>
    </cs:fontRef>
    <cs:spPr>
      <a:ln>
        <a:round/>
      </a:ln>
    </cs:spPr>
  </cs:floor>
  <cs:gridlineMajor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</cs:gridlineMajor>
  <cs:gridlineMinor>
    <cs:lnRef idx="1">
      <a:schemeClr val="dk1">
        <a:tint val="50000"/>
      </a:schemeClr>
    </cs:lnRef>
    <cs:fillRef idx="0"/>
    <cs:effectRef idx="0"/>
    <cs:fontRef idx="minor">
      <a:schemeClr val="dk1"/>
    </cs:fontRef>
    <cs:spPr>
      <a:ln>
        <a:round/>
      </a:ln>
    </cs:spPr>
  </cs:gridlineMinor>
  <cs:hiLo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hiLoLine>
  <cs:leader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leaderLine>
  <cs:legend>
    <cs:lnRef idx="0"/>
    <cs:fillRef idx="0"/>
    <cs:effectRef idx="0"/>
    <cs:fontRef idx="minor">
      <a:schemeClr val="dk1"/>
    </cs:fontRef>
    <cs:defRPr sz="1000" kern="1200"/>
  </cs:legend>
  <cs:plotArea>
    <cs:lnRef idx="0"/>
    <cs:fillRef idx="1">
      <a:schemeClr val="dk1">
        <a:tint val="20000"/>
      </a:schemeClr>
    </cs:fillRef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seriesAxis>
  <cs:series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seriesLine>
  <cs:title>
    <cs:lnRef idx="0"/>
    <cs:fillRef idx="0"/>
    <cs:effectRef idx="0"/>
    <cs:fontRef idx="minor">
      <a:schemeClr val="dk1"/>
    </cs:fontRef>
    <cs:defRPr sz="1800" b="1" kern="1200"/>
  </cs:title>
  <cs:trendline>
    <cs:lnRef idx="1">
      <a:schemeClr val="dk1"/>
    </cs:lnRef>
    <cs:fillRef idx="0"/>
    <cs:effectRef idx="0"/>
    <cs:fontRef idx="minor">
      <a:schemeClr val="dk1"/>
    </cs:fontRef>
    <cs:spPr>
      <a:ln cap="rnd">
        <a:round/>
      </a:ln>
    </cs:spPr>
  </cs:trendline>
  <cs:trendlineLabel>
    <cs:lnRef idx="0"/>
    <cs:fillRef idx="0"/>
    <cs:effectRef idx="0"/>
    <cs:fontRef idx="minor">
      <a:schemeClr val="dk1"/>
    </cs:fontRef>
    <cs:defRPr sz="1000" kern="1200"/>
  </cs:trendlineLabel>
  <cs:upBar>
    <cs:lnRef idx="1">
      <a:schemeClr val="dk1"/>
    </cs:lnRef>
    <cs:fillRef idx="1">
      <a:schemeClr val="lt1"/>
    </cs:fillRef>
    <cs:effectRef idx="0"/>
    <cs:fontRef idx="minor">
      <a:schemeClr val="dk1"/>
    </cs:fontRef>
    <cs:spPr>
      <a:ln>
        <a:round/>
      </a:ln>
    </cs:spPr>
  </cs:upBar>
  <cs:value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valueAxis>
  <cs:wall>
    <cs:lnRef idx="0"/>
    <cs:fillRef idx="1">
      <a:schemeClr val="dk1">
        <a:tint val="20000"/>
      </a:schemeClr>
    </cs:fillRef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6</xdr:row>
      <xdr:rowOff>0</xdr:rowOff>
    </xdr:from>
    <xdr:to>
      <xdr:col>15</xdr:col>
      <xdr:colOff>2200275</xdr:colOff>
      <xdr:row>29</xdr:row>
      <xdr:rowOff>15240</xdr:rowOff>
    </xdr:to>
    <xdr:graphicFrame macro="">
      <xdr:nvGraphicFramePr>
        <xdr:cNvPr id="2" name="33 Gráfico">
          <a:extLst>
            <a:ext uri="{FF2B5EF4-FFF2-40B4-BE49-F238E27FC236}">
              <a16:creationId xmlns:a16="http://schemas.microsoft.com/office/drawing/2014/main" id="{A524A07D-B822-4527-B21D-087F114DB6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6</xdr:row>
      <xdr:rowOff>0</xdr:rowOff>
    </xdr:from>
    <xdr:to>
      <xdr:col>15</xdr:col>
      <xdr:colOff>2200275</xdr:colOff>
      <xdr:row>27</xdr:row>
      <xdr:rowOff>116516</xdr:rowOff>
    </xdr:to>
    <xdr:graphicFrame macro="">
      <xdr:nvGraphicFramePr>
        <xdr:cNvPr id="2" name="33 Gráfico">
          <a:extLst>
            <a:ext uri="{FF2B5EF4-FFF2-40B4-BE49-F238E27FC236}">
              <a16:creationId xmlns:a16="http://schemas.microsoft.com/office/drawing/2014/main" id="{A3FAAE7F-65BE-4F3E-A4BC-05F9FF94E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4AAE178-751D-4A55-8412-41A71A6F7853}" name="Tabla13" displayName="Tabla13" ref="B3:J8" totalsRowShown="0" headerRowDxfId="25" headerRowBorderDxfId="24" tableBorderDxfId="23" totalsRowBorderDxfId="22">
  <sortState xmlns:xlrd2="http://schemas.microsoft.com/office/spreadsheetml/2017/richdata2" ref="B4:J6">
    <sortCondition ref="B3:B6"/>
  </sortState>
  <tableColumns count="9">
    <tableColumn id="1" xr3:uid="{FB7FA7A0-DEEE-4514-977A-F7F1D7D862A6}" name="Punta" dataDxfId="21"/>
    <tableColumn id="2" xr3:uid="{46A1F31D-095B-4C26-889B-673DF46E16EA}" name="Mes" dataDxfId="20"/>
    <tableColumn id="3" xr3:uid="{29372062-8A36-48C6-83CC-7446BF2A2300}" name="Grupo" dataDxfId="19"/>
    <tableColumn id="4" xr3:uid="{0D98D690-2CAE-475C-8B4E-CC9BEA9C5997}" name="Sistema" dataDxfId="18"/>
    <tableColumn id="5" xr3:uid="{F00538AB-C8ED-48BE-B59B-247108869FFC}" name="Cód. Afil" dataDxfId="17"/>
    <tableColumn id="6" xr3:uid="{7E0AC425-1182-4A5C-85A6-6C7CAE666D6E}" name="Afiliado" dataDxfId="16"/>
    <tableColumn id="7" xr3:uid="{AB42A922-E343-4035-90D5-88B383388D4A}" name="Cantidad" dataDxfId="15"/>
    <tableColumn id="8" xr3:uid="{CD2F39D8-1CCE-49C6-967C-F00A7B036DAE}" name="Monto" dataDxfId="14" dataCellStyle="Moneda"/>
    <tableColumn id="13" xr3:uid="{F6260F9A-03B4-47C6-AE5C-E442CEABD48E}" name="Num_Opes" dataDxfId="13" dataCellStyle="Moneda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0EEEF9-7C3C-4418-85C5-43741232C60E}" name="Tabla132" displayName="Tabla132" ref="B3:J38" totalsRowShown="0" headerRowDxfId="12" headerRowBorderDxfId="11" tableBorderDxfId="10" totalsRowBorderDxfId="9">
  <sortState xmlns:xlrd2="http://schemas.microsoft.com/office/spreadsheetml/2017/richdata2" ref="B4:I5">
    <sortCondition ref="B3:B5"/>
  </sortState>
  <tableColumns count="9">
    <tableColumn id="1" xr3:uid="{EFB538F5-56F0-48C6-9712-A53F85E76B1D}" name="Punta" dataDxfId="8"/>
    <tableColumn id="2" xr3:uid="{1E490471-F59F-4B25-A2E7-FEDAA3432B08}" name="Mes" dataDxfId="7"/>
    <tableColumn id="3" xr3:uid="{9977DB90-9DCD-4369-BD63-30C37C4568A2}" name="Grupo" dataDxfId="6"/>
    <tableColumn id="4" xr3:uid="{731D762C-EFCC-4B07-8C90-CC30B5885DC0}" name="Sistema" dataDxfId="5"/>
    <tableColumn id="5" xr3:uid="{99D029D8-7352-4C44-A6EC-1B5C8C7CDA33}" name="Cód. Afil" dataDxfId="4"/>
    <tableColumn id="6" xr3:uid="{B6B383BC-F21B-4F4F-88D7-728892C199A0}" name="Afiliado" dataDxfId="3"/>
    <tableColumn id="7" xr3:uid="{A1361587-B123-4F71-BA2A-E92F9952912D}" name="Cantidad" dataDxfId="2"/>
    <tableColumn id="8" xr3:uid="{A117191E-454C-4F39-B1FE-DE7ACB9D2590}" name="Monto" dataDxfId="1" dataCellStyle="Moneda"/>
    <tableColumn id="13" xr3:uid="{15511736-1576-4D16-99BB-66E1469BD57A}" name="Num_Opes" dataDxfId="0" dataCellStyle="Moneda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42E25-2958-41F1-BCF5-7170CB5B7782}">
  <dimension ref="A1:IZ8"/>
  <sheetViews>
    <sheetView showGridLines="0" tabSelected="1" zoomScaleNormal="100" workbookViewId="0"/>
  </sheetViews>
  <sheetFormatPr baseColWidth="10" defaultColWidth="0" defaultRowHeight="13.2" x14ac:dyDescent="0.25"/>
  <cols>
    <col min="1" max="1" width="3.109375" style="3" customWidth="1"/>
    <col min="2" max="2" width="7.88671875" style="2" bestFit="1" customWidth="1"/>
    <col min="3" max="3" width="7.5546875" style="2" bestFit="1" customWidth="1"/>
    <col min="4" max="4" width="49.109375" style="2" customWidth="1"/>
    <col min="5" max="5" width="12.6640625" style="2" bestFit="1" customWidth="1"/>
    <col min="6" max="6" width="8" style="2" bestFit="1" customWidth="1"/>
    <col min="7" max="7" width="48.6640625" style="2" bestFit="1" customWidth="1"/>
    <col min="8" max="8" width="8.6640625" style="2" bestFit="1" customWidth="1"/>
    <col min="9" max="9" width="17.88671875" style="2" customWidth="1"/>
    <col min="10" max="10" width="10.109375" style="2" bestFit="1" customWidth="1"/>
    <col min="11" max="11" width="3.109375" style="3" customWidth="1"/>
    <col min="12" max="12" width="3.109375" style="2" customWidth="1"/>
    <col min="13" max="16" width="34.44140625" style="2" customWidth="1"/>
    <col min="17" max="17" width="3.109375" style="2" customWidth="1"/>
    <col min="18" max="260" width="9.109375" style="2" hidden="1" customWidth="1"/>
    <col min="261" max="16384" width="11.44140625" style="2" hidden="1"/>
  </cols>
  <sheetData>
    <row r="1" spans="1:16" ht="20.100000000000001" customHeight="1" x14ac:dyDescent="0.25">
      <c r="A1" s="1"/>
      <c r="B1" s="19" t="s">
        <v>13</v>
      </c>
      <c r="C1" s="20"/>
      <c r="D1" s="20"/>
      <c r="E1" s="20"/>
      <c r="F1" s="20"/>
      <c r="G1" s="20"/>
      <c r="H1" s="20"/>
      <c r="I1" s="20"/>
      <c r="J1" s="20"/>
      <c r="K1" s="1"/>
    </row>
    <row r="2" spans="1:16" x14ac:dyDescent="0.25">
      <c r="B2" s="21" t="s">
        <v>21</v>
      </c>
      <c r="C2" s="22"/>
      <c r="D2" s="22"/>
      <c r="E2" s="22"/>
      <c r="F2" s="22"/>
      <c r="G2" s="22"/>
      <c r="H2" s="22"/>
      <c r="I2" s="22"/>
      <c r="J2" s="22"/>
      <c r="M2" s="23" t="s">
        <v>16</v>
      </c>
      <c r="N2" s="23"/>
      <c r="O2" s="23"/>
      <c r="P2" s="23"/>
    </row>
    <row r="3" spans="1:16" ht="22.8" x14ac:dyDescent="0.25">
      <c r="B3" s="4" t="s">
        <v>5</v>
      </c>
      <c r="C3" s="5" t="s">
        <v>6</v>
      </c>
      <c r="D3" s="5" t="s">
        <v>0</v>
      </c>
      <c r="E3" s="5" t="s">
        <v>1</v>
      </c>
      <c r="F3" s="5" t="s">
        <v>2</v>
      </c>
      <c r="G3" s="5" t="s">
        <v>3</v>
      </c>
      <c r="H3" s="5" t="s">
        <v>12</v>
      </c>
      <c r="I3" s="5" t="s">
        <v>7</v>
      </c>
      <c r="J3" s="14" t="s">
        <v>11</v>
      </c>
      <c r="M3" s="9" t="s">
        <v>15</v>
      </c>
      <c r="N3" s="9" t="s">
        <v>14</v>
      </c>
      <c r="O3" s="9" t="s">
        <v>17</v>
      </c>
      <c r="P3" s="9" t="s">
        <v>18</v>
      </c>
    </row>
    <row r="4" spans="1:16" x14ac:dyDescent="0.25">
      <c r="B4" s="6" t="s">
        <v>8</v>
      </c>
      <c r="C4" s="7">
        <v>46143</v>
      </c>
      <c r="D4" s="6" t="s">
        <v>10</v>
      </c>
      <c r="E4" s="6" t="s">
        <v>9</v>
      </c>
      <c r="F4" s="6">
        <v>2</v>
      </c>
      <c r="G4" s="6" t="s">
        <v>14</v>
      </c>
      <c r="H4" s="17">
        <v>123</v>
      </c>
      <c r="I4" s="8">
        <v>22107956400</v>
      </c>
      <c r="J4" s="15">
        <v>10</v>
      </c>
      <c r="M4" s="8">
        <f>+SUMIFS(Tabla13[Monto],Tabla13[Afiliado],M3)/1000000</f>
        <v>8586</v>
      </c>
      <c r="N4" s="8">
        <f>+SUMIFS(Tabla13[Monto],Tabla13[Afiliado],N3)/1000000</f>
        <v>51340.316400000003</v>
      </c>
      <c r="O4" s="8">
        <f>+SUMIFS(Tabla13[Monto],Tabla13[Afiliado],O3)/1000000</f>
        <v>10115.9964</v>
      </c>
      <c r="P4" s="10">
        <f>+SUM(M4:O4)</f>
        <v>70042.3128</v>
      </c>
    </row>
    <row r="5" spans="1:16" x14ac:dyDescent="0.25">
      <c r="B5" s="11" t="s">
        <v>4</v>
      </c>
      <c r="C5" s="7">
        <v>46143</v>
      </c>
      <c r="D5" s="6" t="s">
        <v>10</v>
      </c>
      <c r="E5" s="6" t="s">
        <v>9</v>
      </c>
      <c r="F5" s="6">
        <v>2</v>
      </c>
      <c r="G5" s="6" t="s">
        <v>14</v>
      </c>
      <c r="H5" s="17">
        <v>178</v>
      </c>
      <c r="I5" s="8">
        <v>29232360000</v>
      </c>
      <c r="J5" s="15">
        <v>9</v>
      </c>
    </row>
    <row r="6" spans="1:16" x14ac:dyDescent="0.25">
      <c r="B6" s="11" t="s">
        <v>8</v>
      </c>
      <c r="C6" s="7">
        <v>46143</v>
      </c>
      <c r="D6" s="11" t="s">
        <v>10</v>
      </c>
      <c r="E6" s="11" t="s">
        <v>9</v>
      </c>
      <c r="F6" s="11">
        <v>50</v>
      </c>
      <c r="G6" s="11" t="s">
        <v>15</v>
      </c>
      <c r="H6" s="18">
        <v>60</v>
      </c>
      <c r="I6" s="13">
        <v>8586000000</v>
      </c>
      <c r="J6" s="16">
        <v>3</v>
      </c>
    </row>
    <row r="7" spans="1:16" x14ac:dyDescent="0.25">
      <c r="B7" s="6" t="s">
        <v>8</v>
      </c>
      <c r="C7" s="7">
        <v>46143</v>
      </c>
      <c r="D7" s="6" t="s">
        <v>10</v>
      </c>
      <c r="E7" s="6" t="s">
        <v>9</v>
      </c>
      <c r="F7" s="6">
        <v>10</v>
      </c>
      <c r="G7" s="6" t="s">
        <v>17</v>
      </c>
      <c r="H7" s="17">
        <v>28</v>
      </c>
      <c r="I7" s="8">
        <v>4327200000</v>
      </c>
      <c r="J7" s="15">
        <v>3</v>
      </c>
    </row>
    <row r="8" spans="1:16" x14ac:dyDescent="0.25">
      <c r="B8" s="11" t="s">
        <v>4</v>
      </c>
      <c r="C8" s="12">
        <v>46143</v>
      </c>
      <c r="D8" s="11" t="s">
        <v>10</v>
      </c>
      <c r="E8" s="11" t="s">
        <v>9</v>
      </c>
      <c r="F8" s="11">
        <v>10</v>
      </c>
      <c r="G8" s="11" t="s">
        <v>17</v>
      </c>
      <c r="H8" s="18">
        <v>33</v>
      </c>
      <c r="I8" s="13">
        <v>5788796400</v>
      </c>
      <c r="J8" s="16">
        <v>7</v>
      </c>
    </row>
  </sheetData>
  <mergeCells count="3">
    <mergeCell ref="B1:J1"/>
    <mergeCell ref="B2:J2"/>
    <mergeCell ref="M2:P2"/>
  </mergeCells>
  <phoneticPr fontId="9" type="noConversion"/>
  <pageMargins left="1" right="1" top="1" bottom="1" header="1" footer="1"/>
  <pageSetup orientation="portrait" horizontalDpi="0" verticalDpi="0"/>
  <headerFooter alignWithMargins="0">
    <oddFooter>&amp;L&amp;C&amp;R</oddFooter>
  </headerFooter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AAE3E-70AF-473D-B99D-C95EBD01D2B4}">
  <dimension ref="A1:IZ38"/>
  <sheetViews>
    <sheetView showGridLines="0" zoomScaleNormal="100" workbookViewId="0"/>
  </sheetViews>
  <sheetFormatPr baseColWidth="10" defaultColWidth="0" defaultRowHeight="13.2" x14ac:dyDescent="0.25"/>
  <cols>
    <col min="1" max="1" width="3.109375" style="3" customWidth="1"/>
    <col min="2" max="2" width="7.88671875" style="2" bestFit="1" customWidth="1"/>
    <col min="3" max="3" width="7.5546875" style="2" bestFit="1" customWidth="1"/>
    <col min="4" max="4" width="49.109375" style="2" customWidth="1"/>
    <col min="5" max="5" width="12.6640625" style="2" bestFit="1" customWidth="1"/>
    <col min="6" max="6" width="8" style="2" bestFit="1" customWidth="1"/>
    <col min="7" max="7" width="48.6640625" style="2" bestFit="1" customWidth="1"/>
    <col min="8" max="8" width="8.6640625" style="2" bestFit="1" customWidth="1"/>
    <col min="9" max="9" width="17.88671875" style="2" customWidth="1"/>
    <col min="10" max="10" width="10.109375" style="2" bestFit="1" customWidth="1"/>
    <col min="11" max="11" width="3.109375" style="3" customWidth="1"/>
    <col min="12" max="12" width="3.109375" style="2" customWidth="1"/>
    <col min="13" max="16" width="34.44140625" style="2" customWidth="1"/>
    <col min="17" max="17" width="3.109375" style="2" customWidth="1"/>
    <col min="18" max="260" width="9.109375" style="2" hidden="1" customWidth="1"/>
    <col min="261" max="16384" width="11.44140625" style="2" hidden="1"/>
  </cols>
  <sheetData>
    <row r="1" spans="1:16" ht="20.100000000000001" customHeight="1" x14ac:dyDescent="0.25">
      <c r="A1" s="1"/>
      <c r="B1" s="19" t="s">
        <v>13</v>
      </c>
      <c r="C1" s="20"/>
      <c r="D1" s="20"/>
      <c r="E1" s="20"/>
      <c r="F1" s="20"/>
      <c r="G1" s="20"/>
      <c r="H1" s="20"/>
      <c r="I1" s="20"/>
      <c r="J1" s="20"/>
      <c r="K1" s="1"/>
    </row>
    <row r="2" spans="1:16" x14ac:dyDescent="0.25">
      <c r="B2" s="21" t="s">
        <v>22</v>
      </c>
      <c r="C2" s="22"/>
      <c r="D2" s="22"/>
      <c r="E2" s="22"/>
      <c r="F2" s="22"/>
      <c r="G2" s="22"/>
      <c r="H2" s="22"/>
      <c r="I2" s="22"/>
      <c r="J2" s="22"/>
      <c r="M2" s="23" t="s">
        <v>16</v>
      </c>
      <c r="N2" s="23"/>
      <c r="O2" s="23"/>
      <c r="P2" s="23"/>
    </row>
    <row r="3" spans="1:16" ht="22.8" x14ac:dyDescent="0.25">
      <c r="B3" s="4" t="s">
        <v>5</v>
      </c>
      <c r="C3" s="5" t="s">
        <v>6</v>
      </c>
      <c r="D3" s="5" t="s">
        <v>0</v>
      </c>
      <c r="E3" s="5" t="s">
        <v>1</v>
      </c>
      <c r="F3" s="5" t="s">
        <v>2</v>
      </c>
      <c r="G3" s="5" t="s">
        <v>3</v>
      </c>
      <c r="H3" s="5" t="s">
        <v>12</v>
      </c>
      <c r="I3" s="5" t="s">
        <v>7</v>
      </c>
      <c r="J3" s="14" t="s">
        <v>11</v>
      </c>
      <c r="M3" s="9" t="s">
        <v>15</v>
      </c>
      <c r="N3" s="9" t="s">
        <v>14</v>
      </c>
      <c r="O3" s="9" t="s">
        <v>17</v>
      </c>
      <c r="P3" s="9" t="s">
        <v>18</v>
      </c>
    </row>
    <row r="4" spans="1:16" x14ac:dyDescent="0.25">
      <c r="B4" s="6" t="s">
        <v>8</v>
      </c>
      <c r="C4" s="7">
        <v>46023</v>
      </c>
      <c r="D4" s="6" t="s">
        <v>10</v>
      </c>
      <c r="E4" s="6" t="s">
        <v>9</v>
      </c>
      <c r="F4" s="6">
        <v>2</v>
      </c>
      <c r="G4" s="6" t="s">
        <v>14</v>
      </c>
      <c r="H4" s="17">
        <v>282</v>
      </c>
      <c r="I4" s="8">
        <v>25010550000</v>
      </c>
      <c r="J4" s="15">
        <v>18</v>
      </c>
      <c r="M4" s="8">
        <f>+SUMIFS(Tabla132[Monto],Tabla132[Afiliado],M3)/1000000</f>
        <v>80220.096000000005</v>
      </c>
      <c r="N4" s="8">
        <f>+SUMIFS(Tabla132[Monto],Tabla132[Afiliado],N3)/1000000</f>
        <v>218301.6188</v>
      </c>
      <c r="O4" s="8">
        <f>+SUMIFS(Tabla132[Monto],Tabla132[Afiliado],O3)/1000000</f>
        <v>40447.470800000003</v>
      </c>
      <c r="P4" s="10">
        <f>+SUM(M4:O4)</f>
        <v>338969.18560000003</v>
      </c>
    </row>
    <row r="5" spans="1:16" x14ac:dyDescent="0.25">
      <c r="B5" s="6" t="s">
        <v>4</v>
      </c>
      <c r="C5" s="7">
        <v>46023</v>
      </c>
      <c r="D5" s="6" t="s">
        <v>10</v>
      </c>
      <c r="E5" s="6" t="s">
        <v>9</v>
      </c>
      <c r="F5" s="6">
        <v>2</v>
      </c>
      <c r="G5" s="6" t="s">
        <v>14</v>
      </c>
      <c r="H5" s="17">
        <v>270</v>
      </c>
      <c r="I5" s="8">
        <v>30485070000</v>
      </c>
      <c r="J5" s="15">
        <v>18</v>
      </c>
    </row>
    <row r="6" spans="1:16" x14ac:dyDescent="0.25">
      <c r="B6" s="6" t="s">
        <v>8</v>
      </c>
      <c r="C6" s="7">
        <v>46023</v>
      </c>
      <c r="D6" s="6" t="s">
        <v>10</v>
      </c>
      <c r="E6" s="6" t="s">
        <v>9</v>
      </c>
      <c r="F6" s="6">
        <v>50</v>
      </c>
      <c r="G6" s="6" t="s">
        <v>15</v>
      </c>
      <c r="H6" s="17">
        <v>115</v>
      </c>
      <c r="I6" s="8">
        <v>15390000000</v>
      </c>
      <c r="J6" s="15">
        <v>10</v>
      </c>
    </row>
    <row r="7" spans="1:16" x14ac:dyDescent="0.25">
      <c r="B7" s="6" t="s">
        <v>4</v>
      </c>
      <c r="C7" s="7">
        <v>46023</v>
      </c>
      <c r="D7" s="6" t="s">
        <v>10</v>
      </c>
      <c r="E7" s="6" t="s">
        <v>9</v>
      </c>
      <c r="F7" s="6">
        <v>50</v>
      </c>
      <c r="G7" s="6" t="s">
        <v>15</v>
      </c>
      <c r="H7" s="17">
        <v>90</v>
      </c>
      <c r="I7" s="8">
        <v>6952680000</v>
      </c>
      <c r="J7" s="15">
        <v>7</v>
      </c>
    </row>
    <row r="8" spans="1:16" x14ac:dyDescent="0.25">
      <c r="B8" s="6" t="s">
        <v>8</v>
      </c>
      <c r="C8" s="7">
        <v>46023</v>
      </c>
      <c r="D8" s="6" t="s">
        <v>10</v>
      </c>
      <c r="E8" s="6" t="s">
        <v>9</v>
      </c>
      <c r="F8" s="6">
        <v>10</v>
      </c>
      <c r="G8" s="6" t="s">
        <v>17</v>
      </c>
      <c r="H8" s="17">
        <v>13</v>
      </c>
      <c r="I8" s="8">
        <v>980640000</v>
      </c>
      <c r="J8" s="15">
        <v>3</v>
      </c>
    </row>
    <row r="9" spans="1:16" x14ac:dyDescent="0.25">
      <c r="B9" s="6" t="s">
        <v>4</v>
      </c>
      <c r="C9" s="7">
        <v>46023</v>
      </c>
      <c r="D9" s="6" t="s">
        <v>10</v>
      </c>
      <c r="E9" s="6" t="s">
        <v>9</v>
      </c>
      <c r="F9" s="6">
        <v>10</v>
      </c>
      <c r="G9" s="6" t="s">
        <v>17</v>
      </c>
      <c r="H9" s="17">
        <v>50</v>
      </c>
      <c r="I9" s="8">
        <v>3943440000</v>
      </c>
      <c r="J9" s="15">
        <v>6</v>
      </c>
    </row>
    <row r="10" spans="1:16" x14ac:dyDescent="0.25">
      <c r="B10" s="11" t="s">
        <v>8</v>
      </c>
      <c r="C10" s="12">
        <v>46054</v>
      </c>
      <c r="D10" s="11" t="s">
        <v>10</v>
      </c>
      <c r="E10" s="11" t="s">
        <v>9</v>
      </c>
      <c r="F10" s="11">
        <v>2</v>
      </c>
      <c r="G10" s="11" t="s">
        <v>14</v>
      </c>
      <c r="H10" s="18">
        <v>604</v>
      </c>
      <c r="I10" s="13">
        <v>44929360800</v>
      </c>
      <c r="J10" s="16">
        <v>36</v>
      </c>
    </row>
    <row r="11" spans="1:16" x14ac:dyDescent="0.25">
      <c r="B11" s="11" t="s">
        <v>4</v>
      </c>
      <c r="C11" s="12">
        <v>46054</v>
      </c>
      <c r="D11" s="11" t="s">
        <v>10</v>
      </c>
      <c r="E11" s="11" t="s">
        <v>9</v>
      </c>
      <c r="F11" s="11">
        <v>2</v>
      </c>
      <c r="G11" s="11" t="s">
        <v>14</v>
      </c>
      <c r="H11" s="18">
        <v>219</v>
      </c>
      <c r="I11" s="13">
        <v>17146821600</v>
      </c>
      <c r="J11" s="16">
        <v>18</v>
      </c>
    </row>
    <row r="12" spans="1:16" x14ac:dyDescent="0.25">
      <c r="B12" s="11" t="s">
        <v>8</v>
      </c>
      <c r="C12" s="12">
        <v>46054</v>
      </c>
      <c r="D12" s="11" t="s">
        <v>10</v>
      </c>
      <c r="E12" s="11" t="s">
        <v>9</v>
      </c>
      <c r="F12" s="11">
        <v>50</v>
      </c>
      <c r="G12" s="11" t="s">
        <v>15</v>
      </c>
      <c r="H12" s="18">
        <v>44</v>
      </c>
      <c r="I12" s="13">
        <v>3276381600</v>
      </c>
      <c r="J12" s="16">
        <v>7</v>
      </c>
    </row>
    <row r="13" spans="1:16" x14ac:dyDescent="0.25">
      <c r="B13" s="11" t="s">
        <v>4</v>
      </c>
      <c r="C13" s="12">
        <v>46054</v>
      </c>
      <c r="D13" s="11" t="s">
        <v>10</v>
      </c>
      <c r="E13" s="11" t="s">
        <v>9</v>
      </c>
      <c r="F13" s="11">
        <v>50</v>
      </c>
      <c r="G13" s="11" t="s">
        <v>15</v>
      </c>
      <c r="H13" s="18">
        <v>362</v>
      </c>
      <c r="I13" s="13">
        <v>26703288000</v>
      </c>
      <c r="J13" s="16">
        <v>21</v>
      </c>
    </row>
    <row r="14" spans="1:16" x14ac:dyDescent="0.25">
      <c r="B14" s="11" t="s">
        <v>8</v>
      </c>
      <c r="C14" s="12">
        <v>46054</v>
      </c>
      <c r="D14" s="11" t="s">
        <v>10</v>
      </c>
      <c r="E14" s="11" t="s">
        <v>9</v>
      </c>
      <c r="F14" s="11">
        <v>10</v>
      </c>
      <c r="G14" s="11" t="s">
        <v>17</v>
      </c>
      <c r="H14" s="18">
        <v>19</v>
      </c>
      <c r="I14" s="13">
        <v>991944000</v>
      </c>
      <c r="J14" s="16">
        <v>5</v>
      </c>
    </row>
    <row r="15" spans="1:16" x14ac:dyDescent="0.25">
      <c r="B15" s="11" t="s">
        <v>4</v>
      </c>
      <c r="C15" s="12">
        <v>46054</v>
      </c>
      <c r="D15" s="11" t="s">
        <v>10</v>
      </c>
      <c r="E15" s="11" t="s">
        <v>9</v>
      </c>
      <c r="F15" s="11">
        <v>10</v>
      </c>
      <c r="G15" s="11" t="s">
        <v>17</v>
      </c>
      <c r="H15" s="18">
        <v>86</v>
      </c>
      <c r="I15" s="13">
        <v>5347576800</v>
      </c>
      <c r="J15" s="16">
        <v>9</v>
      </c>
    </row>
    <row r="16" spans="1:16" x14ac:dyDescent="0.25">
      <c r="B16" s="6" t="s">
        <v>8</v>
      </c>
      <c r="C16" s="7">
        <v>46082</v>
      </c>
      <c r="D16" s="6" t="s">
        <v>10</v>
      </c>
      <c r="E16" s="6" t="s">
        <v>9</v>
      </c>
      <c r="F16" s="6">
        <v>2</v>
      </c>
      <c r="G16" s="6" t="s">
        <v>14</v>
      </c>
      <c r="H16" s="17">
        <v>173</v>
      </c>
      <c r="I16" s="8">
        <v>11045988000</v>
      </c>
      <c r="J16" s="15">
        <v>17</v>
      </c>
    </row>
    <row r="17" spans="2:10" x14ac:dyDescent="0.25">
      <c r="B17" s="11" t="s">
        <v>8</v>
      </c>
      <c r="C17" s="12">
        <v>46082</v>
      </c>
      <c r="D17" s="11" t="s">
        <v>19</v>
      </c>
      <c r="E17" s="11" t="s">
        <v>9</v>
      </c>
      <c r="F17" s="11">
        <v>2</v>
      </c>
      <c r="G17" s="11" t="s">
        <v>14</v>
      </c>
      <c r="H17" s="18">
        <v>23</v>
      </c>
      <c r="I17" s="13">
        <v>36110000</v>
      </c>
      <c r="J17" s="16">
        <v>1</v>
      </c>
    </row>
    <row r="18" spans="2:10" x14ac:dyDescent="0.25">
      <c r="B18" s="11" t="s">
        <v>4</v>
      </c>
      <c r="C18" s="12">
        <v>46082</v>
      </c>
      <c r="D18" s="11" t="s">
        <v>10</v>
      </c>
      <c r="E18" s="11" t="s">
        <v>9</v>
      </c>
      <c r="F18" s="11">
        <v>2</v>
      </c>
      <c r="G18" s="11" t="s">
        <v>14</v>
      </c>
      <c r="H18" s="18">
        <v>124</v>
      </c>
      <c r="I18" s="13">
        <v>8791912800</v>
      </c>
      <c r="J18" s="16">
        <v>20</v>
      </c>
    </row>
    <row r="19" spans="2:10" x14ac:dyDescent="0.25">
      <c r="B19" s="11" t="s">
        <v>8</v>
      </c>
      <c r="C19" s="12">
        <v>46082</v>
      </c>
      <c r="D19" s="11" t="s">
        <v>10</v>
      </c>
      <c r="E19" s="11" t="s">
        <v>9</v>
      </c>
      <c r="F19" s="11">
        <v>50</v>
      </c>
      <c r="G19" s="11" t="s">
        <v>15</v>
      </c>
      <c r="H19" s="18">
        <v>23</v>
      </c>
      <c r="I19" s="13">
        <v>2070000000</v>
      </c>
      <c r="J19" s="16">
        <v>3</v>
      </c>
    </row>
    <row r="20" spans="2:10" x14ac:dyDescent="0.25">
      <c r="B20" s="11" t="s">
        <v>4</v>
      </c>
      <c r="C20" s="12">
        <v>46082</v>
      </c>
      <c r="D20" s="11" t="s">
        <v>10</v>
      </c>
      <c r="E20" s="11" t="s">
        <v>9</v>
      </c>
      <c r="F20" s="11">
        <v>50</v>
      </c>
      <c r="G20" s="11" t="s">
        <v>15</v>
      </c>
      <c r="H20" s="18">
        <v>65</v>
      </c>
      <c r="I20" s="13">
        <v>3681360000</v>
      </c>
      <c r="J20" s="16">
        <v>3</v>
      </c>
    </row>
    <row r="21" spans="2:10" x14ac:dyDescent="0.25">
      <c r="B21" s="11" t="s">
        <v>8</v>
      </c>
      <c r="C21" s="12">
        <v>46082</v>
      </c>
      <c r="D21" s="11" t="s">
        <v>10</v>
      </c>
      <c r="E21" s="11" t="s">
        <v>9</v>
      </c>
      <c r="F21" s="11">
        <v>10</v>
      </c>
      <c r="G21" s="11" t="s">
        <v>17</v>
      </c>
      <c r="H21" s="18">
        <v>31</v>
      </c>
      <c r="I21" s="13">
        <v>2384989200</v>
      </c>
      <c r="J21" s="16">
        <v>8</v>
      </c>
    </row>
    <row r="22" spans="2:10" x14ac:dyDescent="0.25">
      <c r="B22" s="6" t="s">
        <v>4</v>
      </c>
      <c r="C22" s="7">
        <v>46082</v>
      </c>
      <c r="D22" s="6" t="s">
        <v>10</v>
      </c>
      <c r="E22" s="6" t="s">
        <v>9</v>
      </c>
      <c r="F22" s="6">
        <v>10</v>
      </c>
      <c r="G22" s="6" t="s">
        <v>17</v>
      </c>
      <c r="H22" s="17">
        <v>38</v>
      </c>
      <c r="I22" s="8">
        <v>3027704400</v>
      </c>
      <c r="J22" s="15">
        <v>5</v>
      </c>
    </row>
    <row r="23" spans="2:10" x14ac:dyDescent="0.25">
      <c r="B23" s="11" t="s">
        <v>4</v>
      </c>
      <c r="C23" s="12">
        <v>46082</v>
      </c>
      <c r="D23" s="11" t="s">
        <v>19</v>
      </c>
      <c r="E23" s="11" t="s">
        <v>9</v>
      </c>
      <c r="F23" s="11">
        <v>10</v>
      </c>
      <c r="G23" s="11" t="s">
        <v>17</v>
      </c>
      <c r="H23" s="18">
        <v>23</v>
      </c>
      <c r="I23" s="13">
        <v>36110000</v>
      </c>
      <c r="J23" s="16">
        <v>1</v>
      </c>
    </row>
    <row r="24" spans="2:10" x14ac:dyDescent="0.25">
      <c r="B24" s="11" t="s">
        <v>8</v>
      </c>
      <c r="C24" s="12">
        <v>46113</v>
      </c>
      <c r="D24" s="11" t="s">
        <v>10</v>
      </c>
      <c r="E24" s="11" t="s">
        <v>9</v>
      </c>
      <c r="F24" s="11">
        <v>2</v>
      </c>
      <c r="G24" s="11" t="s">
        <v>14</v>
      </c>
      <c r="H24" s="18">
        <v>178</v>
      </c>
      <c r="I24" s="13">
        <v>17951299200</v>
      </c>
      <c r="J24" s="16">
        <v>20</v>
      </c>
    </row>
    <row r="25" spans="2:10" x14ac:dyDescent="0.25">
      <c r="B25" s="11" t="s">
        <v>8</v>
      </c>
      <c r="C25" s="12">
        <v>46113</v>
      </c>
      <c r="D25" s="11" t="s">
        <v>10</v>
      </c>
      <c r="E25" s="11" t="s">
        <v>20</v>
      </c>
      <c r="F25" s="11">
        <v>2</v>
      </c>
      <c r="G25" s="11" t="s">
        <v>14</v>
      </c>
      <c r="H25" s="18">
        <v>50</v>
      </c>
      <c r="I25" s="13">
        <v>5310000000</v>
      </c>
      <c r="J25" s="16">
        <v>1</v>
      </c>
    </row>
    <row r="26" spans="2:10" x14ac:dyDescent="0.25">
      <c r="B26" s="11" t="s">
        <v>4</v>
      </c>
      <c r="C26" s="12">
        <v>46113</v>
      </c>
      <c r="D26" s="11" t="s">
        <v>10</v>
      </c>
      <c r="E26" s="11" t="s">
        <v>9</v>
      </c>
      <c r="F26" s="11">
        <v>2</v>
      </c>
      <c r="G26" s="11" t="s">
        <v>14</v>
      </c>
      <c r="H26" s="18">
        <v>56</v>
      </c>
      <c r="I26" s="13">
        <v>6254190000</v>
      </c>
      <c r="J26" s="16">
        <v>14</v>
      </c>
    </row>
    <row r="27" spans="2:10" x14ac:dyDescent="0.25">
      <c r="B27" s="11" t="s">
        <v>8</v>
      </c>
      <c r="C27" s="12">
        <v>46113</v>
      </c>
      <c r="D27" s="11" t="s">
        <v>10</v>
      </c>
      <c r="E27" s="11" t="s">
        <v>9</v>
      </c>
      <c r="F27" s="11">
        <v>50</v>
      </c>
      <c r="G27" s="11" t="s">
        <v>15</v>
      </c>
      <c r="H27" s="18">
        <v>22</v>
      </c>
      <c r="I27" s="13">
        <v>2695586400</v>
      </c>
      <c r="J27" s="16">
        <v>9</v>
      </c>
    </row>
    <row r="28" spans="2:10" x14ac:dyDescent="0.25">
      <c r="B28" s="11" t="s">
        <v>4</v>
      </c>
      <c r="C28" s="12">
        <v>46113</v>
      </c>
      <c r="D28" s="11" t="s">
        <v>10</v>
      </c>
      <c r="E28" s="11" t="s">
        <v>9</v>
      </c>
      <c r="F28" s="11">
        <v>50</v>
      </c>
      <c r="G28" s="11" t="s">
        <v>15</v>
      </c>
      <c r="H28" s="18">
        <v>50</v>
      </c>
      <c r="I28" s="13">
        <v>5554800000</v>
      </c>
      <c r="J28" s="16">
        <v>2</v>
      </c>
    </row>
    <row r="29" spans="2:10" x14ac:dyDescent="0.25">
      <c r="B29" s="11" t="s">
        <v>4</v>
      </c>
      <c r="C29" s="12">
        <v>46113</v>
      </c>
      <c r="D29" s="11" t="s">
        <v>10</v>
      </c>
      <c r="E29" s="11" t="s">
        <v>20</v>
      </c>
      <c r="F29" s="11">
        <v>50</v>
      </c>
      <c r="G29" s="11" t="s">
        <v>15</v>
      </c>
      <c r="H29" s="18">
        <v>50</v>
      </c>
      <c r="I29" s="13">
        <v>5310000000</v>
      </c>
      <c r="J29" s="16">
        <v>1</v>
      </c>
    </row>
    <row r="30" spans="2:10" x14ac:dyDescent="0.25">
      <c r="B30" s="11" t="s">
        <v>8</v>
      </c>
      <c r="C30" s="12">
        <v>46113</v>
      </c>
      <c r="D30" s="11" t="s">
        <v>10</v>
      </c>
      <c r="E30" s="11" t="s">
        <v>9</v>
      </c>
      <c r="F30" s="11">
        <v>10</v>
      </c>
      <c r="G30" s="11" t="s">
        <v>17</v>
      </c>
      <c r="H30" s="18">
        <v>21</v>
      </c>
      <c r="I30" s="13">
        <v>2102400000</v>
      </c>
      <c r="J30" s="16">
        <v>2</v>
      </c>
    </row>
    <row r="31" spans="2:10" x14ac:dyDescent="0.25">
      <c r="B31" s="11" t="s">
        <v>8</v>
      </c>
      <c r="C31" s="12">
        <v>46113</v>
      </c>
      <c r="D31" s="11" t="s">
        <v>10</v>
      </c>
      <c r="E31" s="11" t="s">
        <v>20</v>
      </c>
      <c r="F31" s="11">
        <v>10</v>
      </c>
      <c r="G31" s="11" t="s">
        <v>17</v>
      </c>
      <c r="H31" s="18">
        <v>4</v>
      </c>
      <c r="I31" s="13">
        <v>288187200</v>
      </c>
      <c r="J31" s="16">
        <v>1</v>
      </c>
    </row>
    <row r="32" spans="2:10" x14ac:dyDescent="0.25">
      <c r="B32" s="11" t="s">
        <v>4</v>
      </c>
      <c r="C32" s="12">
        <v>46113</v>
      </c>
      <c r="D32" s="11" t="s">
        <v>10</v>
      </c>
      <c r="E32" s="11" t="s">
        <v>9</v>
      </c>
      <c r="F32" s="11">
        <v>10</v>
      </c>
      <c r="G32" s="11" t="s">
        <v>17</v>
      </c>
      <c r="H32" s="18">
        <v>115</v>
      </c>
      <c r="I32" s="13">
        <v>10940295600</v>
      </c>
      <c r="J32" s="16">
        <v>15</v>
      </c>
    </row>
    <row r="33" spans="2:10" x14ac:dyDescent="0.25">
      <c r="B33" s="11" t="s">
        <v>4</v>
      </c>
      <c r="C33" s="12">
        <v>46113</v>
      </c>
      <c r="D33" s="11" t="s">
        <v>10</v>
      </c>
      <c r="E33" s="11" t="s">
        <v>20</v>
      </c>
      <c r="F33" s="11">
        <v>10</v>
      </c>
      <c r="G33" s="11" t="s">
        <v>17</v>
      </c>
      <c r="H33" s="18">
        <v>4</v>
      </c>
      <c r="I33" s="13">
        <v>288187200</v>
      </c>
      <c r="J33" s="16">
        <v>1</v>
      </c>
    </row>
    <row r="34" spans="2:10" x14ac:dyDescent="0.25">
      <c r="B34" s="11" t="s">
        <v>8</v>
      </c>
      <c r="C34" s="12">
        <v>46143</v>
      </c>
      <c r="D34" s="11" t="s">
        <v>10</v>
      </c>
      <c r="E34" s="11" t="s">
        <v>9</v>
      </c>
      <c r="F34" s="11">
        <v>2</v>
      </c>
      <c r="G34" s="11" t="s">
        <v>14</v>
      </c>
      <c r="H34" s="18">
        <v>123</v>
      </c>
      <c r="I34" s="13">
        <v>22107956400</v>
      </c>
      <c r="J34" s="16">
        <v>10</v>
      </c>
    </row>
    <row r="35" spans="2:10" x14ac:dyDescent="0.25">
      <c r="B35" s="11" t="s">
        <v>4</v>
      </c>
      <c r="C35" s="12">
        <v>46143</v>
      </c>
      <c r="D35" s="11" t="s">
        <v>10</v>
      </c>
      <c r="E35" s="11" t="s">
        <v>9</v>
      </c>
      <c r="F35" s="11">
        <v>2</v>
      </c>
      <c r="G35" s="11" t="s">
        <v>14</v>
      </c>
      <c r="H35" s="18">
        <v>178</v>
      </c>
      <c r="I35" s="13">
        <v>29232360000</v>
      </c>
      <c r="J35" s="16">
        <v>9</v>
      </c>
    </row>
    <row r="36" spans="2:10" x14ac:dyDescent="0.25">
      <c r="B36" s="11" t="s">
        <v>8</v>
      </c>
      <c r="C36" s="12">
        <v>46143</v>
      </c>
      <c r="D36" s="11" t="s">
        <v>10</v>
      </c>
      <c r="E36" s="11" t="s">
        <v>9</v>
      </c>
      <c r="F36" s="11">
        <v>50</v>
      </c>
      <c r="G36" s="11" t="s">
        <v>15</v>
      </c>
      <c r="H36" s="18">
        <v>60</v>
      </c>
      <c r="I36" s="13">
        <v>8586000000</v>
      </c>
      <c r="J36" s="16">
        <v>3</v>
      </c>
    </row>
    <row r="37" spans="2:10" x14ac:dyDescent="0.25">
      <c r="B37" s="11" t="s">
        <v>8</v>
      </c>
      <c r="C37" s="12">
        <v>46143</v>
      </c>
      <c r="D37" s="11" t="s">
        <v>10</v>
      </c>
      <c r="E37" s="11" t="s">
        <v>9</v>
      </c>
      <c r="F37" s="11">
        <v>10</v>
      </c>
      <c r="G37" s="11" t="s">
        <v>17</v>
      </c>
      <c r="H37" s="18">
        <v>28</v>
      </c>
      <c r="I37" s="13">
        <v>4327200000</v>
      </c>
      <c r="J37" s="16">
        <v>3</v>
      </c>
    </row>
    <row r="38" spans="2:10" x14ac:dyDescent="0.25">
      <c r="B38" s="11" t="s">
        <v>4</v>
      </c>
      <c r="C38" s="12">
        <v>46143</v>
      </c>
      <c r="D38" s="11" t="s">
        <v>10</v>
      </c>
      <c r="E38" s="11" t="s">
        <v>9</v>
      </c>
      <c r="F38" s="11">
        <v>10</v>
      </c>
      <c r="G38" s="11" t="s">
        <v>17</v>
      </c>
      <c r="H38" s="18">
        <v>33</v>
      </c>
      <c r="I38" s="13">
        <v>5788796400</v>
      </c>
      <c r="J38" s="16">
        <v>7</v>
      </c>
    </row>
  </sheetData>
  <mergeCells count="3">
    <mergeCell ref="B1:J1"/>
    <mergeCell ref="B2:J2"/>
    <mergeCell ref="M2:P2"/>
  </mergeCells>
  <pageMargins left="1" right="1" top="1" bottom="1" header="1" footer="1"/>
  <pageSetup orientation="portrait" horizontalDpi="0" verticalDpi="0"/>
  <headerFooter alignWithMargins="0">
    <oddFooter>&amp;L&amp;C&amp;R</oddFooter>
  </headerFooter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FCDF2566B3FF342A26CA12F0529358D" ma:contentTypeVersion="18" ma:contentTypeDescription="Crear nuevo documento." ma:contentTypeScope="" ma:versionID="3f4c42a16b78b152d1720b28536737d0">
  <xsd:schema xmlns:xsd="http://www.w3.org/2001/XMLSchema" xmlns:xs="http://www.w3.org/2001/XMLSchema" xmlns:p="http://schemas.microsoft.com/office/2006/metadata/properties" xmlns:ns1="http://schemas.microsoft.com/sharepoint/v3" xmlns:ns2="df062920-4020-40dc-9015-c52fc1b6f476" xmlns:ns3="72e9f21c-8664-4aad-aa68-4f5e72fc5d76" targetNamespace="http://schemas.microsoft.com/office/2006/metadata/properties" ma:root="true" ma:fieldsID="2ef8d5f0279a041615cce69704fa4e54" ns1:_="" ns2:_="" ns3:_="">
    <xsd:import namespace="http://schemas.microsoft.com/sharepoint/v3"/>
    <xsd:import namespace="df062920-4020-40dc-9015-c52fc1b6f476"/>
    <xsd:import namespace="72e9f21c-8664-4aad-aa68-4f5e72fc5d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062920-4020-40dc-9015-c52fc1b6f4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3b40abcd-3e59-4edb-908f-3fa5816ce1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e9f21c-8664-4aad-aa68-4f5e72fc5d7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ebb83a52-a399-4860-a231-e16657fbdcb9}" ma:internalName="TaxCatchAll" ma:showField="CatchAllData" ma:web="72e9f21c-8664-4aad-aa68-4f5e72fc5d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f062920-4020-40dc-9015-c52fc1b6f476">
      <Terms xmlns="http://schemas.microsoft.com/office/infopath/2007/PartnerControls"/>
    </lcf76f155ced4ddcb4097134ff3c332f>
    <TaxCatchAll xmlns="72e9f21c-8664-4aad-aa68-4f5e72fc5d76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EE42C8-B954-4623-8F47-873F2ADFA1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f062920-4020-40dc-9015-c52fc1b6f476"/>
    <ds:schemaRef ds:uri="72e9f21c-8664-4aad-aa68-4f5e72fc5d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F2C18C-95CC-4ED9-90D7-155A4060E099}">
  <ds:schemaRefs>
    <ds:schemaRef ds:uri="http://purl.org/dc/elements/1.1/"/>
    <ds:schemaRef ds:uri="72e9f21c-8664-4aad-aa68-4f5e72fc5d76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df062920-4020-40dc-9015-c52fc1b6f476"/>
    <ds:schemaRef ds:uri="http://schemas.microsoft.com/office/2006/metadata/properties"/>
    <ds:schemaRef ds:uri="http://purl.org/dc/terms/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7584BE1B-DD16-47A6-B3D1-B852E7D845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 mes</vt:lpstr>
      <vt:lpstr>Resumen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2024-02-06T17:02:01Z</dcterms:created>
  <dcterms:modified xsi:type="dcterms:W3CDTF">2026-05-29T17:53:23Z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59d3f7b7-19bb-41b3-943c-a066549e762f</vt:lpwstr>
  </property>
  <property fmtid="{D5CDD505-2E9C-101B-9397-08002B2CF9AE}" pid="3" name="ContentTypeId">
    <vt:lpwstr>0x010100BFCDF2566B3FF342A26CA12F0529358D</vt:lpwstr>
  </property>
  <property fmtid="{D5CDD505-2E9C-101B-9397-08002B2CF9AE}" pid="4" name="MediaServiceImageTags">
    <vt:lpwstr/>
  </property>
</Properties>
</file>