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39" documentId="13_ncr:1_{EB03C81E-6098-4B70-A73D-586D5BCB2C8D}" xr6:coauthVersionLast="47" xr6:coauthVersionMax="47" xr10:uidLastSave="{94854938-F419-45C2-AC13-9CEB08E61FB4}"/>
  <bookViews>
    <workbookView xWindow="-108" yWindow="-108" windowWidth="23256" windowHeight="12456" xr2:uid="{00000000-000D-0000-FFFF-FFFF00000000}"/>
  </bookViews>
  <sheets>
    <sheet name="Resumen mes" sheetId="4" r:id="rId1"/>
    <sheet name="Resumen 2025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8" l="1"/>
  <c r="O4" i="4"/>
  <c r="M4" i="8"/>
  <c r="N4" i="8"/>
  <c r="N4" i="4"/>
  <c r="M4" i="4"/>
  <c r="P4" i="4" s="1"/>
  <c r="P4" i="8" l="1"/>
</calcChain>
</file>

<file path=xl/sharedStrings.xml><?xml version="1.0" encoding="utf-8"?>
<sst xmlns="http://schemas.openxmlformats.org/spreadsheetml/2006/main" count="204" uniqueCount="24">
  <si>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</si>
  <si>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</si>
  <si>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</si>
  <si>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</si>
  <si>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</si>
  <si>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</si>
  <si>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</si>
  <si>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</si>
  <si>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</si>
  <si>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</si>
  <si>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</si>
  <si>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</si>
  <si>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</si>
  <si>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</si>
  <si>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</si>
  <si>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</si>
  <si>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</si>
  <si>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Futuro Bloque Horario Dia Electricidad Mensual</t>
  </si>
  <si>
    <t>Monto negociado (Millones $COP)</t>
  </si>
  <si>
    <t>Mini Futuro Electricidad Mensual</t>
  </si>
  <si>
    <t>Registro</t>
  </si>
  <si>
    <t>VALORES BANCOLOMBIA S. A. COMISIONISTA DE BOLSA</t>
  </si>
  <si>
    <t>Informe del 1 de enero al 31 de agosto de 2025</t>
  </si>
  <si>
    <t>Informe del 1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</si>
</sst>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2"/>
              </a:solidFill>
            </a:ln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2"/>
                </a:solidFill>
                <a:prstDash val="solid"/>
                <a:round/>
              </a:ln>
              <a:effectLst/>
              <a:sp3d contourW="6350"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noFill/>
                <a:prstDash val="solid"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accent2"/>
                </a:solidFill>
                <a:prstDash val="solid"/>
                <a:round/>
              </a:ln>
              <a:effectLst/>
              <a:sp3d contourW="6350"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07C-48B0-81B6-4FABD0551F40}"/>
              </c:ext>
            </c:extLst>
          </c:dPt>
          <c:dLbls>
            <c:dLbl>
              <c:idx val="0"/>
              <c:layout>
                <c:manualLayout>
                  <c:x val="-0.14523189985867152"/>
                  <c:y val="0.1334718002769338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277232351566152"/>
                      <c:h val="0.240113307466358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32898784575005047"/>
                  <c:y val="-0.189851871370409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dLbl>
              <c:idx val="2"/>
              <c:layout>
                <c:manualLayout>
                  <c:x val="-5.2991937546268256E-2"/>
                  <c:y val="0.2980494502655671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680403795679386"/>
                      <c:h val="0.1993603653873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07C-48B0-81B6-4FABD0551F4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mes'!$M$3:$O$3</c:f>
              <c:strCache>
                <c:ptCount val="3"/>
                <c:pt idx="0">
                  <c:v>BTG PACTUAL S.A. COMISIONISTA DE BOLSA</c:v>
                </c:pt>
                <c:pt idx="1">
                  <c:v>CORREDORES DAVIVIENDA S.A.COMISIONISTA DE BOLSA</c:v>
                </c:pt>
                <c:pt idx="2">
                  <c:v>VALORES BANCOLOMBIA S. A. COMISIONISTA DE BOLSA</c:v>
                </c:pt>
              </c:strCache>
            </c:strRef>
          </c:cat>
          <c:val>
            <c:numRef>
              <c:f>'Resumen mes'!$M$4:$O$4</c:f>
              <c:numCache>
                <c:formatCode>_-"$"\ * #,##0_-;\-"$"\ * #,##0_-;_-"$"\ * "-"??_-;_-@_-</c:formatCode>
                <c:ptCount val="3"/>
                <c:pt idx="0">
                  <c:v>7965</c:v>
                </c:pt>
                <c:pt idx="1">
                  <c:v>21303</c:v>
                </c:pt>
                <c:pt idx="2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 w="0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>
                <a:bevelT w="0"/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>
                <a:bevelT w="0"/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accent4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>
                <a:bevelT w="0"/>
                <a:contourClr>
                  <a:schemeClr val="accent4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48B-4DAF-AD2F-5C2CC5D2E721}"/>
              </c:ext>
            </c:extLst>
          </c:dPt>
          <c:dLbls>
            <c:dLbl>
              <c:idx val="0"/>
              <c:layout>
                <c:manualLayout>
                  <c:x val="-0.18555143683962583"/>
                  <c:y val="9.8512877252295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9028063799717341"/>
                  <c:y val="-1.649318825963257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dLbl>
              <c:idx val="2"/>
              <c:layout>
                <c:manualLayout>
                  <c:x val="-7.9658604212934928E-2"/>
                  <c:y val="0.295602215384069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416447944007"/>
                      <c:h val="0.23149887662000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48B-4DAF-AD2F-5C2CC5D2E7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2025'!$M$3:$O$3</c:f>
              <c:strCache>
                <c:ptCount val="3"/>
                <c:pt idx="0">
                  <c:v>BTG PACTUAL S.A. COMISIONISTA DE BOLSA</c:v>
                </c:pt>
                <c:pt idx="1">
                  <c:v>CORREDORES DAVIVIENDA S.A.COMISIONISTA DE BOLSA</c:v>
                </c:pt>
                <c:pt idx="2">
                  <c:v>VALORES BANCOLOMBIA S. A. COMISIONISTA DE BOLSA</c:v>
                </c:pt>
              </c:strCache>
            </c:strRef>
          </c:cat>
          <c:val>
            <c:numRef>
              <c:f>'Resumen 2025'!$M$4:$O$4</c:f>
              <c:numCache>
                <c:formatCode>_-"$"\ * #,##0_-;\-"$"\ * #,##0_-;_-"$"\ * "-"??_-;_-@_-</c:formatCode>
                <c:ptCount val="3"/>
                <c:pt idx="0">
                  <c:v>113798.6928</c:v>
                </c:pt>
                <c:pt idx="1">
                  <c:v>176838.26079999999</c:v>
                </c:pt>
                <c:pt idx="2">
                  <c:v>531.72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15</xdr:col>
      <xdr:colOff>2200275</xdr:colOff>
      <xdr:row>29</xdr:row>
      <xdr:rowOff>15240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15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8" totalsRowShown="0" headerRowDxfId="25" headerRowBorderDxfId="24" tableBorderDxfId="23" totalsRowBorderDxfId="22">
  <sortState xmlns:xlrd2="http://schemas.microsoft.com/office/spreadsheetml/2017/richdata2" ref="B4:J6">
    <sortCondition ref="B3:B6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41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Z8"/>
  <sheetViews>
    <sheetView showGridLines="0" tabSelected="1" zoomScaleNormal="100" workbookViewId="0">
      <selection activeCell="B2" sqref="B2:J2"/>
    </sheetView>
  </sheetViews>
  <sheetFormatPr baseColWidth="10" defaultColWidth="0" defaultRowHeight="13.2" x14ac:dyDescent="0.25"/>
  <cols>
    <col min="1" max="1" width="3.109375" style="3" customWidth="1"/>
    <col min="2" max="2" width="7.88671875" style="2" bestFit="1" customWidth="1"/>
    <col min="3" max="3" width="7.5546875" style="2" bestFit="1" customWidth="1"/>
    <col min="4" max="4" width="49.109375" style="2" customWidth="1"/>
    <col min="5" max="5" width="12.6640625" style="2" bestFit="1" customWidth="1"/>
    <col min="6" max="6" width="8" style="2" bestFit="1" customWidth="1"/>
    <col min="7" max="7" width="48.6640625" style="2" bestFit="1" customWidth="1"/>
    <col min="8" max="8" width="8.6640625" style="2" bestFit="1" customWidth="1"/>
    <col min="9" max="9" width="17.88671875" style="2" customWidth="1"/>
    <col min="10" max="10" width="10.109375" style="2" bestFit="1" customWidth="1"/>
    <col min="11" max="11" width="3.109375" style="3" customWidth="1"/>
    <col min="12" max="12" width="3.109375" style="2" customWidth="1"/>
    <col min="13" max="16" width="34.44140625" style="2" customWidth="1"/>
    <col min="17" max="17" width="3.109375" style="2" customWidth="1"/>
    <col min="18" max="260" width="9.109375" style="2" hidden="1" customWidth="1"/>
    <col min="261" max="16384" width="11.44140625" style="2" hidden="1"/>
  </cols>
  <sheetData>
    <row r="1" spans="1:16" ht="20.100000000000001" customHeight="1" x14ac:dyDescent="0.25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6" x14ac:dyDescent="0.25">
      <c r="B2" s="21" t="s">
        <v>23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  <c r="P2" s="23"/>
    </row>
    <row r="3" spans="1:16" ht="22.8" x14ac:dyDescent="0.25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21</v>
      </c>
      <c r="P3" s="9" t="s">
        <v>5</v>
      </c>
    </row>
    <row r="4" spans="1:16" x14ac:dyDescent="0.25">
      <c r="B4" s="6" t="s">
        <v>9</v>
      </c>
      <c r="C4" s="7">
        <v>45870</v>
      </c>
      <c r="D4" s="6" t="s">
        <v>11</v>
      </c>
      <c r="E4" s="6" t="s">
        <v>10</v>
      </c>
      <c r="F4" s="6">
        <v>2</v>
      </c>
      <c r="G4" s="6" t="s">
        <v>15</v>
      </c>
      <c r="H4" s="17">
        <v>65</v>
      </c>
      <c r="I4" s="8">
        <v>6696000000</v>
      </c>
      <c r="J4" s="15">
        <v>11</v>
      </c>
      <c r="M4" s="8">
        <f>+SUMIFS(Tabla13[Monto],Tabla13[Afiliado],M3)/1000000</f>
        <v>7965</v>
      </c>
      <c r="N4" s="8">
        <f>+SUMIFS(Tabla13[Monto],Tabla13[Afiliado],N3)/1000000</f>
        <v>21303</v>
      </c>
      <c r="O4" s="8">
        <f>+SUMIFS(Tabla13[Monto],Tabla13[Afiliado],O3)/1000000</f>
        <v>486</v>
      </c>
      <c r="P4" s="10">
        <f>+SUM(M4:O4)</f>
        <v>29754</v>
      </c>
    </row>
    <row r="5" spans="1:16" x14ac:dyDescent="0.25">
      <c r="B5" s="11" t="s">
        <v>4</v>
      </c>
      <c r="C5" s="7">
        <v>45870</v>
      </c>
      <c r="D5" s="6" t="s">
        <v>11</v>
      </c>
      <c r="E5" s="6" t="s">
        <v>10</v>
      </c>
      <c r="F5" s="6">
        <v>2</v>
      </c>
      <c r="G5" s="6" t="s">
        <v>15</v>
      </c>
      <c r="H5" s="17">
        <v>160</v>
      </c>
      <c r="I5" s="8">
        <v>14607000000</v>
      </c>
      <c r="J5" s="15">
        <v>17</v>
      </c>
    </row>
    <row r="6" spans="1:16" x14ac:dyDescent="0.25">
      <c r="B6" s="11" t="s">
        <v>9</v>
      </c>
      <c r="C6" s="7">
        <v>45870</v>
      </c>
      <c r="D6" s="11" t="s">
        <v>11</v>
      </c>
      <c r="E6" s="11" t="s">
        <v>10</v>
      </c>
      <c r="F6" s="11">
        <v>50</v>
      </c>
      <c r="G6" s="11" t="s">
        <v>16</v>
      </c>
      <c r="H6" s="18">
        <v>95</v>
      </c>
      <c r="I6" s="13">
        <v>7965000000</v>
      </c>
      <c r="J6" s="16">
        <v>6</v>
      </c>
    </row>
    <row r="7" spans="1:16" x14ac:dyDescent="0.25">
      <c r="B7" s="6" t="s">
        <v>9</v>
      </c>
      <c r="C7" s="7">
        <v>45870</v>
      </c>
      <c r="D7" s="6" t="s">
        <v>11</v>
      </c>
      <c r="E7" s="6" t="s">
        <v>10</v>
      </c>
      <c r="F7" s="6">
        <v>10</v>
      </c>
      <c r="G7" s="6" t="s">
        <v>21</v>
      </c>
      <c r="H7" s="17">
        <v>3</v>
      </c>
      <c r="I7" s="8">
        <v>216000000</v>
      </c>
      <c r="J7" s="15">
        <v>1</v>
      </c>
    </row>
    <row r="8" spans="1:16" x14ac:dyDescent="0.25">
      <c r="B8" s="11" t="s">
        <v>4</v>
      </c>
      <c r="C8" s="12">
        <v>45870</v>
      </c>
      <c r="D8" s="11" t="s">
        <v>11</v>
      </c>
      <c r="E8" s="11" t="s">
        <v>10</v>
      </c>
      <c r="F8" s="11">
        <v>10</v>
      </c>
      <c r="G8" s="11" t="s">
        <v>21</v>
      </c>
      <c r="H8" s="18">
        <v>3</v>
      </c>
      <c r="I8" s="13">
        <v>270000000</v>
      </c>
      <c r="J8" s="16">
        <v>1</v>
      </c>
    </row>
  </sheetData>
  <mergeCells count="3">
    <mergeCell ref="B1:J1"/>
    <mergeCell ref="B2:J2"/>
    <mergeCell ref="M2:P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P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Z41"/>
  <sheetViews>
    <sheetView showGridLines="0" zoomScaleNormal="100" workbookViewId="0">
      <selection activeCell="B2" sqref="B2:J2"/>
    </sheetView>
  </sheetViews>
  <sheetFormatPr baseColWidth="10" defaultColWidth="0" defaultRowHeight="13.2" x14ac:dyDescent="0.25"/>
  <cols>
    <col min="1" max="1" width="3.109375" style="3" customWidth="1"/>
    <col min="2" max="2" width="7.88671875" style="2" bestFit="1" customWidth="1"/>
    <col min="3" max="3" width="7.5546875" style="2" bestFit="1" customWidth="1"/>
    <col min="4" max="4" width="49.109375" style="2" customWidth="1"/>
    <col min="5" max="5" width="12.6640625" style="2" bestFit="1" customWidth="1"/>
    <col min="6" max="6" width="8" style="2" bestFit="1" customWidth="1"/>
    <col min="7" max="7" width="48.6640625" style="2" bestFit="1" customWidth="1"/>
    <col min="8" max="8" width="8.6640625" style="2" bestFit="1" customWidth="1"/>
    <col min="9" max="9" width="17.88671875" style="2" customWidth="1"/>
    <col min="10" max="10" width="10.109375" style="2" bestFit="1" customWidth="1"/>
    <col min="11" max="11" width="3.109375" style="3" customWidth="1"/>
    <col min="12" max="12" width="3.109375" style="2" customWidth="1"/>
    <col min="13" max="16" width="34.44140625" style="2" customWidth="1"/>
    <col min="17" max="17" width="3.109375" style="2" customWidth="1"/>
    <col min="18" max="260" width="9.109375" style="2" hidden="1" customWidth="1"/>
    <col min="261" max="16384" width="11.44140625" style="2" hidden="1"/>
  </cols>
  <sheetData>
    <row r="1" spans="1:16" ht="20.100000000000001" customHeight="1" x14ac:dyDescent="0.25">
      <c r="A1" s="1"/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</row>
    <row r="2" spans="1:16" x14ac:dyDescent="0.25">
      <c r="B2" s="21" t="s">
        <v>22</v>
      </c>
      <c r="C2" s="22"/>
      <c r="D2" s="22"/>
      <c r="E2" s="22"/>
      <c r="F2" s="22"/>
      <c r="G2" s="22"/>
      <c r="H2" s="22"/>
      <c r="I2" s="22"/>
      <c r="J2" s="22"/>
      <c r="M2" s="23" t="s">
        <v>18</v>
      </c>
      <c r="N2" s="23"/>
      <c r="O2" s="23"/>
      <c r="P2" s="23"/>
    </row>
    <row r="3" spans="1:16" ht="22.8" x14ac:dyDescent="0.25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13</v>
      </c>
      <c r="I3" s="5" t="s">
        <v>8</v>
      </c>
      <c r="J3" s="14" t="s">
        <v>12</v>
      </c>
      <c r="M3" s="9" t="s">
        <v>16</v>
      </c>
      <c r="N3" s="9" t="s">
        <v>15</v>
      </c>
      <c r="O3" s="9" t="s">
        <v>21</v>
      </c>
      <c r="P3" s="9" t="s">
        <v>5</v>
      </c>
    </row>
    <row r="4" spans="1:16" x14ac:dyDescent="0.25">
      <c r="B4" s="6" t="s">
        <v>9</v>
      </c>
      <c r="C4" s="7">
        <v>45658</v>
      </c>
      <c r="D4" s="6" t="s">
        <v>11</v>
      </c>
      <c r="E4" s="6" t="s">
        <v>10</v>
      </c>
      <c r="F4" s="6">
        <v>2</v>
      </c>
      <c r="G4" s="6" t="s">
        <v>15</v>
      </c>
      <c r="H4" s="17">
        <v>3</v>
      </c>
      <c r="I4" s="8">
        <v>611996400</v>
      </c>
      <c r="J4" s="15">
        <v>3</v>
      </c>
      <c r="M4" s="8">
        <f>+SUMIFS(Tabla132[Monto],Tabla132[Afiliado],M3)/1000000</f>
        <v>113798.6928</v>
      </c>
      <c r="N4" s="8">
        <f>+SUMIFS(Tabla132[Monto],Tabla132[Afiliado],N3)/1000000</f>
        <v>176838.26079999999</v>
      </c>
      <c r="O4" s="8">
        <f>+SUMIFS(Tabla132[Monto],Tabla132[Afiliado],O3)/1000000</f>
        <v>531.72</v>
      </c>
      <c r="P4" s="10">
        <f>+SUM(M4:O4)</f>
        <v>291168.67359999998</v>
      </c>
    </row>
    <row r="5" spans="1:16" x14ac:dyDescent="0.25">
      <c r="B5" s="6" t="s">
        <v>9</v>
      </c>
      <c r="C5" s="7">
        <v>45658</v>
      </c>
      <c r="D5" s="6" t="s">
        <v>17</v>
      </c>
      <c r="E5" s="6" t="s">
        <v>10</v>
      </c>
      <c r="F5" s="6">
        <v>2</v>
      </c>
      <c r="G5" s="6" t="s">
        <v>15</v>
      </c>
      <c r="H5" s="17">
        <v>1</v>
      </c>
      <c r="I5" s="8">
        <v>90000000</v>
      </c>
      <c r="J5" s="15">
        <v>1</v>
      </c>
    </row>
    <row r="6" spans="1:16" x14ac:dyDescent="0.25">
      <c r="B6" s="6" t="s">
        <v>9</v>
      </c>
      <c r="C6" s="7">
        <v>45658</v>
      </c>
      <c r="D6" s="6" t="s">
        <v>11</v>
      </c>
      <c r="E6" s="6" t="s">
        <v>10</v>
      </c>
      <c r="F6" s="6">
        <v>50</v>
      </c>
      <c r="G6" s="6" t="s">
        <v>16</v>
      </c>
      <c r="H6" s="17">
        <v>10</v>
      </c>
      <c r="I6" s="8">
        <v>1632600000</v>
      </c>
      <c r="J6" s="15">
        <v>4</v>
      </c>
    </row>
    <row r="7" spans="1:16" x14ac:dyDescent="0.25">
      <c r="B7" s="6" t="s">
        <v>4</v>
      </c>
      <c r="C7" s="7">
        <v>45658</v>
      </c>
      <c r="D7" s="6" t="s">
        <v>11</v>
      </c>
      <c r="E7" s="6" t="s">
        <v>10</v>
      </c>
      <c r="F7" s="6">
        <v>2</v>
      </c>
      <c r="G7" s="6" t="s">
        <v>15</v>
      </c>
      <c r="H7" s="17">
        <v>8</v>
      </c>
      <c r="I7" s="8">
        <v>1386000000</v>
      </c>
      <c r="J7" s="15">
        <v>4</v>
      </c>
    </row>
    <row r="8" spans="1:16" x14ac:dyDescent="0.25">
      <c r="B8" s="6" t="s">
        <v>4</v>
      </c>
      <c r="C8" s="7">
        <v>45658</v>
      </c>
      <c r="D8" s="6" t="s">
        <v>17</v>
      </c>
      <c r="E8" s="6" t="s">
        <v>10</v>
      </c>
      <c r="F8" s="6">
        <v>2</v>
      </c>
      <c r="G8" s="6" t="s">
        <v>15</v>
      </c>
      <c r="H8" s="17">
        <v>1</v>
      </c>
      <c r="I8" s="8">
        <v>90000000</v>
      </c>
      <c r="J8" s="15">
        <v>1</v>
      </c>
    </row>
    <row r="9" spans="1:16" x14ac:dyDescent="0.25">
      <c r="B9" s="6" t="s">
        <v>4</v>
      </c>
      <c r="C9" s="7">
        <v>45658</v>
      </c>
      <c r="D9" s="6" t="s">
        <v>11</v>
      </c>
      <c r="E9" s="6" t="s">
        <v>10</v>
      </c>
      <c r="F9" s="6">
        <v>50</v>
      </c>
      <c r="G9" s="6" t="s">
        <v>16</v>
      </c>
      <c r="H9" s="17">
        <v>5</v>
      </c>
      <c r="I9" s="8">
        <v>858596400</v>
      </c>
      <c r="J9" s="15">
        <v>3</v>
      </c>
    </row>
    <row r="10" spans="1:16" x14ac:dyDescent="0.25">
      <c r="B10" s="6" t="s">
        <v>9</v>
      </c>
      <c r="C10" s="7">
        <v>45689</v>
      </c>
      <c r="D10" s="6" t="s">
        <v>11</v>
      </c>
      <c r="E10" s="6" t="s">
        <v>10</v>
      </c>
      <c r="F10" s="6">
        <v>2</v>
      </c>
      <c r="G10" s="6" t="s">
        <v>15</v>
      </c>
      <c r="H10" s="17">
        <v>339</v>
      </c>
      <c r="I10" s="8">
        <v>62308710000</v>
      </c>
      <c r="J10" s="15">
        <v>15</v>
      </c>
    </row>
    <row r="11" spans="1:16" x14ac:dyDescent="0.25">
      <c r="B11" s="6" t="s">
        <v>9</v>
      </c>
      <c r="C11" s="7">
        <v>45689</v>
      </c>
      <c r="D11" s="6" t="s">
        <v>11</v>
      </c>
      <c r="E11" s="6" t="s">
        <v>10</v>
      </c>
      <c r="F11" s="6">
        <v>50</v>
      </c>
      <c r="G11" s="6" t="s">
        <v>16</v>
      </c>
      <c r="H11" s="17">
        <v>28</v>
      </c>
      <c r="I11" s="8">
        <v>4352400000</v>
      </c>
      <c r="J11" s="15">
        <v>2</v>
      </c>
    </row>
    <row r="12" spans="1:16" x14ac:dyDescent="0.25">
      <c r="B12" s="6" t="s">
        <v>4</v>
      </c>
      <c r="C12" s="7">
        <v>45689</v>
      </c>
      <c r="D12" s="6" t="s">
        <v>11</v>
      </c>
      <c r="E12" s="6" t="s">
        <v>10</v>
      </c>
      <c r="F12" s="6">
        <v>2</v>
      </c>
      <c r="G12" s="6" t="s">
        <v>15</v>
      </c>
      <c r="H12" s="17">
        <v>52</v>
      </c>
      <c r="I12" s="8">
        <v>7844400000</v>
      </c>
      <c r="J12" s="15">
        <v>3</v>
      </c>
    </row>
    <row r="13" spans="1:16" x14ac:dyDescent="0.25">
      <c r="B13" s="11" t="s">
        <v>4</v>
      </c>
      <c r="C13" s="12">
        <v>45689</v>
      </c>
      <c r="D13" s="11" t="s">
        <v>11</v>
      </c>
      <c r="E13" s="11" t="s">
        <v>10</v>
      </c>
      <c r="F13" s="11">
        <v>50</v>
      </c>
      <c r="G13" s="11" t="s">
        <v>16</v>
      </c>
      <c r="H13" s="18">
        <v>315</v>
      </c>
      <c r="I13" s="13">
        <v>58816710000</v>
      </c>
      <c r="J13" s="16">
        <v>14</v>
      </c>
    </row>
    <row r="14" spans="1:16" x14ac:dyDescent="0.25">
      <c r="B14" s="6" t="s">
        <v>9</v>
      </c>
      <c r="C14" s="7">
        <v>45717</v>
      </c>
      <c r="D14" s="6" t="s">
        <v>11</v>
      </c>
      <c r="E14" s="6" t="s">
        <v>10</v>
      </c>
      <c r="F14" s="6">
        <v>2</v>
      </c>
      <c r="G14" s="6" t="s">
        <v>15</v>
      </c>
      <c r="H14" s="17">
        <v>28</v>
      </c>
      <c r="I14" s="8">
        <v>2726892000</v>
      </c>
      <c r="J14" s="15">
        <v>5</v>
      </c>
    </row>
    <row r="15" spans="1:16" x14ac:dyDescent="0.25">
      <c r="B15" s="6" t="s">
        <v>4</v>
      </c>
      <c r="C15" s="7">
        <v>45717</v>
      </c>
      <c r="D15" s="6" t="s">
        <v>11</v>
      </c>
      <c r="E15" s="6" t="s">
        <v>10</v>
      </c>
      <c r="F15" s="6">
        <v>2</v>
      </c>
      <c r="G15" s="6" t="s">
        <v>15</v>
      </c>
      <c r="H15" s="17">
        <v>47</v>
      </c>
      <c r="I15" s="8">
        <v>4634892000</v>
      </c>
      <c r="J15" s="15">
        <v>8</v>
      </c>
    </row>
    <row r="16" spans="1:16" x14ac:dyDescent="0.25">
      <c r="B16" s="6" t="s">
        <v>9</v>
      </c>
      <c r="C16" s="7">
        <v>45717</v>
      </c>
      <c r="D16" s="6" t="s">
        <v>11</v>
      </c>
      <c r="E16" s="6" t="s">
        <v>10</v>
      </c>
      <c r="F16" s="6">
        <v>50</v>
      </c>
      <c r="G16" s="6" t="s">
        <v>16</v>
      </c>
      <c r="H16" s="17">
        <v>24</v>
      </c>
      <c r="I16" s="8">
        <v>2403000000</v>
      </c>
      <c r="J16" s="15">
        <v>4</v>
      </c>
    </row>
    <row r="17" spans="2:10" x14ac:dyDescent="0.25">
      <c r="B17" s="11" t="s">
        <v>4</v>
      </c>
      <c r="C17" s="12">
        <v>45717</v>
      </c>
      <c r="D17" s="11" t="s">
        <v>11</v>
      </c>
      <c r="E17" s="11" t="s">
        <v>10</v>
      </c>
      <c r="F17" s="11">
        <v>50</v>
      </c>
      <c r="G17" s="11" t="s">
        <v>16</v>
      </c>
      <c r="H17" s="18">
        <v>5</v>
      </c>
      <c r="I17" s="13">
        <v>495000000</v>
      </c>
      <c r="J17" s="16">
        <v>1</v>
      </c>
    </row>
    <row r="18" spans="2:10" x14ac:dyDescent="0.25">
      <c r="B18" s="6" t="s">
        <v>9</v>
      </c>
      <c r="C18" s="7">
        <v>45748</v>
      </c>
      <c r="D18" s="6" t="s">
        <v>11</v>
      </c>
      <c r="E18" s="6" t="s">
        <v>10</v>
      </c>
      <c r="F18" s="6">
        <v>2</v>
      </c>
      <c r="G18" s="6" t="s">
        <v>15</v>
      </c>
      <c r="H18" s="17">
        <v>122</v>
      </c>
      <c r="I18" s="8">
        <v>10019786400</v>
      </c>
      <c r="J18" s="15">
        <v>8</v>
      </c>
    </row>
    <row r="19" spans="2:10" x14ac:dyDescent="0.25">
      <c r="B19" s="6" t="s">
        <v>4</v>
      </c>
      <c r="C19" s="7">
        <v>45748</v>
      </c>
      <c r="D19" s="6" t="s">
        <v>11</v>
      </c>
      <c r="E19" s="6" t="s">
        <v>10</v>
      </c>
      <c r="F19" s="6">
        <v>2</v>
      </c>
      <c r="G19" s="6" t="s">
        <v>15</v>
      </c>
      <c r="H19" s="17">
        <v>65</v>
      </c>
      <c r="I19" s="8">
        <v>6049800000</v>
      </c>
      <c r="J19" s="15">
        <v>9</v>
      </c>
    </row>
    <row r="20" spans="2:10" x14ac:dyDescent="0.25">
      <c r="B20" s="6" t="s">
        <v>9</v>
      </c>
      <c r="C20" s="7">
        <v>45748</v>
      </c>
      <c r="D20" s="6" t="s">
        <v>11</v>
      </c>
      <c r="E20" s="6" t="s">
        <v>10</v>
      </c>
      <c r="F20" s="6">
        <v>50</v>
      </c>
      <c r="G20" s="6" t="s">
        <v>16</v>
      </c>
      <c r="H20" s="17">
        <v>50</v>
      </c>
      <c r="I20" s="8">
        <v>5364000000</v>
      </c>
      <c r="J20" s="15">
        <v>8</v>
      </c>
    </row>
    <row r="21" spans="2:10" x14ac:dyDescent="0.25">
      <c r="B21" s="11" t="s">
        <v>4</v>
      </c>
      <c r="C21" s="12">
        <v>45748</v>
      </c>
      <c r="D21" s="11" t="s">
        <v>11</v>
      </c>
      <c r="E21" s="11" t="s">
        <v>10</v>
      </c>
      <c r="F21" s="11">
        <v>50</v>
      </c>
      <c r="G21" s="11" t="s">
        <v>16</v>
      </c>
      <c r="H21" s="18">
        <v>107</v>
      </c>
      <c r="I21" s="13">
        <v>9333986400</v>
      </c>
      <c r="J21" s="16">
        <v>7</v>
      </c>
    </row>
    <row r="22" spans="2:10" x14ac:dyDescent="0.25">
      <c r="B22" s="11" t="s">
        <v>9</v>
      </c>
      <c r="C22" s="12">
        <v>45778</v>
      </c>
      <c r="D22" s="11" t="s">
        <v>11</v>
      </c>
      <c r="E22" s="11" t="s">
        <v>10</v>
      </c>
      <c r="F22" s="11">
        <v>2</v>
      </c>
      <c r="G22" s="11" t="s">
        <v>15</v>
      </c>
      <c r="H22" s="18">
        <v>98</v>
      </c>
      <c r="I22" s="13">
        <v>10240524000</v>
      </c>
      <c r="J22" s="16">
        <v>13</v>
      </c>
    </row>
    <row r="23" spans="2:10" x14ac:dyDescent="0.25">
      <c r="B23" s="11" t="s">
        <v>4</v>
      </c>
      <c r="C23" s="12">
        <v>45778</v>
      </c>
      <c r="D23" s="11" t="s">
        <v>11</v>
      </c>
      <c r="E23" s="11" t="s">
        <v>10</v>
      </c>
      <c r="F23" s="11">
        <v>2</v>
      </c>
      <c r="G23" s="11" t="s">
        <v>15</v>
      </c>
      <c r="H23" s="18">
        <v>158</v>
      </c>
      <c r="I23" s="13">
        <v>16839324000</v>
      </c>
      <c r="J23" s="16">
        <v>19</v>
      </c>
    </row>
    <row r="24" spans="2:10" x14ac:dyDescent="0.25">
      <c r="B24" s="11" t="s">
        <v>9</v>
      </c>
      <c r="C24" s="12">
        <v>45778</v>
      </c>
      <c r="D24" s="11" t="s">
        <v>11</v>
      </c>
      <c r="E24" s="11" t="s">
        <v>10</v>
      </c>
      <c r="F24" s="11">
        <v>50</v>
      </c>
      <c r="G24" s="11" t="s">
        <v>16</v>
      </c>
      <c r="H24" s="18">
        <v>80</v>
      </c>
      <c r="I24" s="13">
        <v>9226800000</v>
      </c>
      <c r="J24" s="16">
        <v>8</v>
      </c>
    </row>
    <row r="25" spans="2:10" x14ac:dyDescent="0.25">
      <c r="B25" s="11" t="s">
        <v>4</v>
      </c>
      <c r="C25" s="12">
        <v>45778</v>
      </c>
      <c r="D25" s="11" t="s">
        <v>11</v>
      </c>
      <c r="E25" s="11" t="s">
        <v>10</v>
      </c>
      <c r="F25" s="11">
        <v>50</v>
      </c>
      <c r="G25" s="11" t="s">
        <v>16</v>
      </c>
      <c r="H25" s="18">
        <v>20</v>
      </c>
      <c r="I25" s="13">
        <v>2628000000</v>
      </c>
      <c r="J25" s="16">
        <v>2</v>
      </c>
    </row>
    <row r="26" spans="2:10" x14ac:dyDescent="0.25">
      <c r="B26" s="11" t="s">
        <v>9</v>
      </c>
      <c r="C26" s="12">
        <v>45809</v>
      </c>
      <c r="D26" s="11" t="s">
        <v>11</v>
      </c>
      <c r="E26" s="11" t="s">
        <v>10</v>
      </c>
      <c r="F26" s="11">
        <v>2</v>
      </c>
      <c r="G26" s="11" t="s">
        <v>15</v>
      </c>
      <c r="H26" s="18">
        <v>143</v>
      </c>
      <c r="I26" s="13">
        <v>12450528000</v>
      </c>
      <c r="J26" s="16">
        <v>12</v>
      </c>
    </row>
    <row r="27" spans="2:10" x14ac:dyDescent="0.25">
      <c r="B27" s="11" t="s">
        <v>4</v>
      </c>
      <c r="C27" s="12">
        <v>45809</v>
      </c>
      <c r="D27" s="11" t="s">
        <v>11</v>
      </c>
      <c r="E27" s="11" t="s">
        <v>10</v>
      </c>
      <c r="F27" s="11">
        <v>2</v>
      </c>
      <c r="G27" s="11" t="s">
        <v>15</v>
      </c>
      <c r="H27" s="18">
        <v>75</v>
      </c>
      <c r="I27" s="13">
        <v>6335928000</v>
      </c>
      <c r="J27" s="16">
        <v>7</v>
      </c>
    </row>
    <row r="28" spans="2:10" x14ac:dyDescent="0.25">
      <c r="B28" s="11" t="s">
        <v>4</v>
      </c>
      <c r="C28" s="12">
        <v>45809</v>
      </c>
      <c r="D28" s="11" t="s">
        <v>11</v>
      </c>
      <c r="E28" s="11" t="s">
        <v>10</v>
      </c>
      <c r="F28" s="11">
        <v>50</v>
      </c>
      <c r="G28" s="11" t="s">
        <v>16</v>
      </c>
      <c r="H28" s="18">
        <v>68</v>
      </c>
      <c r="I28" s="13">
        <v>6114600000</v>
      </c>
      <c r="J28" s="16">
        <v>5</v>
      </c>
    </row>
    <row r="29" spans="2:10" x14ac:dyDescent="0.25">
      <c r="B29" s="6" t="s">
        <v>9</v>
      </c>
      <c r="C29" s="7">
        <v>45839</v>
      </c>
      <c r="D29" s="6" t="s">
        <v>11</v>
      </c>
      <c r="E29" s="6" t="s">
        <v>10</v>
      </c>
      <c r="F29" s="6">
        <v>2</v>
      </c>
      <c r="G29" s="6" t="s">
        <v>15</v>
      </c>
      <c r="H29" s="17">
        <v>83</v>
      </c>
      <c r="I29" s="8">
        <v>6276600000</v>
      </c>
      <c r="J29" s="15">
        <v>14</v>
      </c>
    </row>
    <row r="30" spans="2:10" x14ac:dyDescent="0.25">
      <c r="B30" s="11" t="s">
        <v>9</v>
      </c>
      <c r="C30" s="12">
        <v>45839</v>
      </c>
      <c r="D30" s="11" t="s">
        <v>19</v>
      </c>
      <c r="E30" s="11" t="s">
        <v>10</v>
      </c>
      <c r="F30" s="11">
        <v>2</v>
      </c>
      <c r="G30" s="11" t="s">
        <v>15</v>
      </c>
      <c r="H30" s="18">
        <v>35</v>
      </c>
      <c r="I30" s="13">
        <v>87500000</v>
      </c>
      <c r="J30" s="16">
        <v>1</v>
      </c>
    </row>
    <row r="31" spans="2:10" x14ac:dyDescent="0.25">
      <c r="B31" s="6" t="s">
        <v>4</v>
      </c>
      <c r="C31" s="7">
        <v>45839</v>
      </c>
      <c r="D31" s="6" t="s">
        <v>11</v>
      </c>
      <c r="E31" s="6" t="s">
        <v>10</v>
      </c>
      <c r="F31" s="6">
        <v>2</v>
      </c>
      <c r="G31" s="6" t="s">
        <v>15</v>
      </c>
      <c r="H31" s="17">
        <v>63</v>
      </c>
      <c r="I31" s="8">
        <v>4538880000</v>
      </c>
      <c r="J31" s="15">
        <v>11</v>
      </c>
    </row>
    <row r="32" spans="2:10" x14ac:dyDescent="0.25">
      <c r="B32" s="11" t="s">
        <v>4</v>
      </c>
      <c r="C32" s="12">
        <v>45839</v>
      </c>
      <c r="D32" s="11" t="s">
        <v>19</v>
      </c>
      <c r="E32" s="11" t="s">
        <v>10</v>
      </c>
      <c r="F32" s="11">
        <v>2</v>
      </c>
      <c r="G32" s="11" t="s">
        <v>15</v>
      </c>
      <c r="H32" s="18">
        <v>35</v>
      </c>
      <c r="I32" s="13">
        <v>87500000</v>
      </c>
      <c r="J32" s="16">
        <v>1</v>
      </c>
    </row>
    <row r="33" spans="2:10" x14ac:dyDescent="0.25">
      <c r="B33" s="11" t="s">
        <v>4</v>
      </c>
      <c r="C33" s="12">
        <v>45839</v>
      </c>
      <c r="D33" s="11" t="s">
        <v>11</v>
      </c>
      <c r="E33" s="11" t="s">
        <v>20</v>
      </c>
      <c r="F33" s="11">
        <v>2</v>
      </c>
      <c r="G33" s="11" t="s">
        <v>15</v>
      </c>
      <c r="H33" s="18">
        <v>30</v>
      </c>
      <c r="I33" s="13">
        <v>2916000000</v>
      </c>
      <c r="J33" s="16">
        <v>5</v>
      </c>
    </row>
    <row r="34" spans="2:10" x14ac:dyDescent="0.25">
      <c r="B34" s="11" t="s">
        <v>9</v>
      </c>
      <c r="C34" s="12">
        <v>45839</v>
      </c>
      <c r="D34" s="11" t="s">
        <v>11</v>
      </c>
      <c r="E34" s="11" t="s">
        <v>20</v>
      </c>
      <c r="F34" s="11">
        <v>50</v>
      </c>
      <c r="G34" s="11" t="s">
        <v>16</v>
      </c>
      <c r="H34" s="18">
        <v>30</v>
      </c>
      <c r="I34" s="13">
        <v>2916000000</v>
      </c>
      <c r="J34" s="16">
        <v>5</v>
      </c>
    </row>
    <row r="35" spans="2:10" x14ac:dyDescent="0.25">
      <c r="B35" s="11" t="s">
        <v>4</v>
      </c>
      <c r="C35" s="12">
        <v>45839</v>
      </c>
      <c r="D35" s="11" t="s">
        <v>11</v>
      </c>
      <c r="E35" s="11" t="s">
        <v>10</v>
      </c>
      <c r="F35" s="11">
        <v>50</v>
      </c>
      <c r="G35" s="11" t="s">
        <v>16</v>
      </c>
      <c r="H35" s="18">
        <v>19</v>
      </c>
      <c r="I35" s="13">
        <v>1692000000</v>
      </c>
      <c r="J35" s="16">
        <v>2</v>
      </c>
    </row>
    <row r="36" spans="2:10" x14ac:dyDescent="0.25">
      <c r="B36" s="11" t="s">
        <v>4</v>
      </c>
      <c r="C36" s="12">
        <v>45839</v>
      </c>
      <c r="D36" s="11" t="s">
        <v>11</v>
      </c>
      <c r="E36" s="11" t="s">
        <v>10</v>
      </c>
      <c r="F36" s="11">
        <v>10</v>
      </c>
      <c r="G36" s="11" t="s">
        <v>21</v>
      </c>
      <c r="H36" s="18">
        <v>1</v>
      </c>
      <c r="I36" s="13">
        <v>45720000</v>
      </c>
      <c r="J36" s="16">
        <v>1</v>
      </c>
    </row>
    <row r="37" spans="2:10" x14ac:dyDescent="0.25">
      <c r="B37" s="11" t="s">
        <v>9</v>
      </c>
      <c r="C37" s="12">
        <v>45870</v>
      </c>
      <c r="D37" s="11" t="s">
        <v>11</v>
      </c>
      <c r="E37" s="11" t="s">
        <v>10</v>
      </c>
      <c r="F37" s="11">
        <v>2</v>
      </c>
      <c r="G37" s="11" t="s">
        <v>15</v>
      </c>
      <c r="H37" s="18">
        <v>65</v>
      </c>
      <c r="I37" s="13">
        <v>6696000000</v>
      </c>
      <c r="J37" s="16">
        <v>11</v>
      </c>
    </row>
    <row r="38" spans="2:10" x14ac:dyDescent="0.25">
      <c r="B38" s="11" t="s">
        <v>4</v>
      </c>
      <c r="C38" s="12">
        <v>45870</v>
      </c>
      <c r="D38" s="11" t="s">
        <v>11</v>
      </c>
      <c r="E38" s="11" t="s">
        <v>10</v>
      </c>
      <c r="F38" s="11">
        <v>2</v>
      </c>
      <c r="G38" s="11" t="s">
        <v>15</v>
      </c>
      <c r="H38" s="18">
        <v>160</v>
      </c>
      <c r="I38" s="13">
        <v>14607000000</v>
      </c>
      <c r="J38" s="16">
        <v>17</v>
      </c>
    </row>
    <row r="39" spans="2:10" x14ac:dyDescent="0.25">
      <c r="B39" s="11" t="s">
        <v>9</v>
      </c>
      <c r="C39" s="12">
        <v>45870</v>
      </c>
      <c r="D39" s="11" t="s">
        <v>11</v>
      </c>
      <c r="E39" s="11" t="s">
        <v>10</v>
      </c>
      <c r="F39" s="11">
        <v>50</v>
      </c>
      <c r="G39" s="11" t="s">
        <v>16</v>
      </c>
      <c r="H39" s="18">
        <v>95</v>
      </c>
      <c r="I39" s="13">
        <v>7965000000</v>
      </c>
      <c r="J39" s="16">
        <v>6</v>
      </c>
    </row>
    <row r="40" spans="2:10" x14ac:dyDescent="0.25">
      <c r="B40" s="11" t="s">
        <v>9</v>
      </c>
      <c r="C40" s="12">
        <v>45870</v>
      </c>
      <c r="D40" s="11" t="s">
        <v>11</v>
      </c>
      <c r="E40" s="11" t="s">
        <v>10</v>
      </c>
      <c r="F40" s="11">
        <v>10</v>
      </c>
      <c r="G40" s="11" t="s">
        <v>21</v>
      </c>
      <c r="H40" s="18">
        <v>3</v>
      </c>
      <c r="I40" s="13">
        <v>216000000</v>
      </c>
      <c r="J40" s="16">
        <v>1</v>
      </c>
    </row>
    <row r="41" spans="2:10" x14ac:dyDescent="0.25">
      <c r="B41" s="11" t="s">
        <v>4</v>
      </c>
      <c r="C41" s="12">
        <v>45870</v>
      </c>
      <c r="D41" s="11" t="s">
        <v>11</v>
      </c>
      <c r="E41" s="11" t="s">
        <v>10</v>
      </c>
      <c r="F41" s="11">
        <v>10</v>
      </c>
      <c r="G41" s="11" t="s">
        <v>21</v>
      </c>
      <c r="H41" s="18">
        <v>3</v>
      </c>
      <c r="I41" s="13">
        <v>270000000</v>
      </c>
      <c r="J41" s="16">
        <v>1</v>
      </c>
    </row>
  </sheetData>
  <mergeCells count="3">
    <mergeCell ref="B1:J1"/>
    <mergeCell ref="B2:J2"/>
    <mergeCell ref="M2:P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8" ma:contentTypeDescription="Crear nuevo documento." ma:contentTypeScope="" ma:versionID="999990d52bcb800de266f9ae0c5e1bea">
  <xsd:schema xmlns:xsd="http://www.w3.org/2001/XMLSchema" xmlns:xs="http://www.w3.org/2001/XMLSchema" xmlns:p="http://schemas.microsoft.com/office/2006/metadata/properties" xmlns:ns1="http://schemas.microsoft.com/sharepoint/v3" xmlns:ns2="df062920-4020-40dc-9015-c52fc1b6f476" xmlns:ns3="72e9f21c-8664-4aad-aa68-4f5e72fc5d76" targetNamespace="http://schemas.microsoft.com/office/2006/metadata/properties" ma:root="true" ma:fieldsID="2b523bf099fe5ea082b8d474a5f0baa0" ns1:_="" ns2:_="" ns3:_="">
    <xsd:import namespace="http://schemas.microsoft.com/sharepoint/v3"/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774C2C-0CBD-4138-B908-4EF247B6C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2C18C-95CC-4ED9-90D7-155A4060E099}">
  <ds:schemaRefs>
    <ds:schemaRef ds:uri="http://purl.org/dc/elements/1.1/"/>
    <ds:schemaRef ds:uri="72e9f21c-8664-4aad-aa68-4f5e72fc5d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df062920-4020-40dc-9015-c52fc1b6f476"/>
    <ds:schemaRef ds:uri="http://schemas.microsoft.com/office/2006/metadata/properties"/>
    <ds:schemaRef ds:uri="http://purl.org/dc/terms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2025-09-01T14:40:42Z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