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30" documentId="8_{EA7F4A6A-82E6-4EEB-9E35-C54F019B1F3C}" xr6:coauthVersionLast="47" xr6:coauthVersionMax="47" xr10:uidLastSave="{E539DBD8-EBCC-43FA-A177-84BAFB1F8C2B}"/>
  <bookViews>
    <workbookView xWindow="-108" yWindow="-108" windowWidth="23256" windowHeight="12456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<sst xmlns="http://schemas.openxmlformats.org/spreadsheetml/2006/main" count="142" uniqueCount="21">
  <si>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</si>
  <si>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</si>
  <si>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</si>
  <si>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</si>
  <si>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</si>
  <si>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</si>
  <si>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</si>
  <si>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</si>
  <si>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</si>
  <si>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</si>
  <si>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</si>
  <si>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</si>
  <si>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</si>
  <si>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</si>
  <si>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</si>
  <si>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</si>
  <si>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</si>
  <si>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</si>
  <si>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</si>
  <si>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de enero al 30 de junio de 2025</t>
  </si>
  <si>
    <t>Informe del 1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</si>
</sst>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17394982435998801"/>
                  <c:y val="0.1275433356906159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0317588912115009"/>
                  <c:y val="-0.2697618557936912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6114.6</c:v>
                </c:pt>
                <c:pt idx="1">
                  <c:v>18786.455999999998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2025'!$M$4:$N$4</c:f>
              <c:numCache>
                <c:formatCode>_-"$"\ * #,##0_-;\-"$"\ * #,##0_-;_-"$"\ * "-"??_-;_-@_-</c:formatCode>
                <c:ptCount val="2"/>
                <c:pt idx="0">
                  <c:v>101225.6928</c:v>
                </c:pt>
                <c:pt idx="1">
                  <c:v>141628.78080000001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25" headerRowBorderDxfId="24" tableBorderDxfId="23" totalsRowBorderDxfId="22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28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>
      <selection activeCell="B3" sqref="B3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45809</v>
      </c>
      <c r="D4" s="6" t="s">
        <v>11</v>
      </c>
      <c r="E4" s="6" t="s">
        <v>10</v>
      </c>
      <c r="F4" s="6">
        <v>2</v>
      </c>
      <c r="G4" s="6" t="s">
        <v>15</v>
      </c>
      <c r="H4" s="17">
        <v>143</v>
      </c>
      <c r="I4" s="8">
        <v>12450528000</v>
      </c>
      <c r="J4" s="15">
        <v>12</v>
      </c>
      <c r="M4" s="8">
        <f>+SUMIFS(Tabla13[Monto],Tabla13[Afiliado],M3)/1000000</f>
        <v>6114.6</v>
      </c>
      <c r="N4" s="8">
        <f>+SUMIFS(Tabla13[Monto],Tabla13[Afiliado],N3)/1000000</f>
        <v>18786.455999999998</v>
      </c>
      <c r="O4" s="10">
        <f>+SUM(M4:N4)</f>
        <v>24901.055999999997</v>
      </c>
    </row>
    <row r="5" spans="1:15" x14ac:dyDescent="0.25">
      <c r="B5" s="11" t="s">
        <v>4</v>
      </c>
      <c r="C5" s="7">
        <v>45809</v>
      </c>
      <c r="D5" s="6" t="s">
        <v>11</v>
      </c>
      <c r="E5" s="6" t="s">
        <v>10</v>
      </c>
      <c r="F5" s="6">
        <v>2</v>
      </c>
      <c r="G5" s="6" t="s">
        <v>15</v>
      </c>
      <c r="H5" s="17">
        <v>75</v>
      </c>
      <c r="I5" s="8">
        <v>6335928000</v>
      </c>
      <c r="J5" s="15">
        <v>7</v>
      </c>
    </row>
    <row r="6" spans="1:15" x14ac:dyDescent="0.25">
      <c r="B6" s="11" t="s">
        <v>4</v>
      </c>
      <c r="C6" s="7">
        <v>45809</v>
      </c>
      <c r="D6" s="11" t="s">
        <v>11</v>
      </c>
      <c r="E6" s="11" t="s">
        <v>10</v>
      </c>
      <c r="F6" s="11">
        <v>50</v>
      </c>
      <c r="G6" s="11" t="s">
        <v>16</v>
      </c>
      <c r="H6" s="18">
        <v>68</v>
      </c>
      <c r="I6" s="13">
        <v>6114600000</v>
      </c>
      <c r="J6" s="16">
        <v>5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28"/>
  <sheetViews>
    <sheetView showGridLines="0" zoomScaleNormal="100" workbookViewId="0">
      <selection activeCell="B3" sqref="B3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101225.6928</v>
      </c>
      <c r="N4" s="8">
        <f>+SUMIFS(Tabla132[Monto],Tabla132[Afiliado],N3)/1000000</f>
        <v>141628.78080000001</v>
      </c>
      <c r="O4" s="10">
        <f>+SUM(M4:N4)</f>
        <v>242854.47360000003</v>
      </c>
    </row>
    <row r="5" spans="1:15" x14ac:dyDescent="0.25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5" x14ac:dyDescent="0.25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5" x14ac:dyDescent="0.25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5" x14ac:dyDescent="0.25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5" x14ac:dyDescent="0.25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5" x14ac:dyDescent="0.25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5" x14ac:dyDescent="0.25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5" x14ac:dyDescent="0.25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5" x14ac:dyDescent="0.25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5" x14ac:dyDescent="0.25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5" x14ac:dyDescent="0.25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5" x14ac:dyDescent="0.25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x14ac:dyDescent="0.25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  <row r="18" spans="2:10" x14ac:dyDescent="0.25">
      <c r="B18" s="6" t="s">
        <v>9</v>
      </c>
      <c r="C18" s="7">
        <v>45748</v>
      </c>
      <c r="D18" s="6" t="s">
        <v>11</v>
      </c>
      <c r="E18" s="6" t="s">
        <v>10</v>
      </c>
      <c r="F18" s="6">
        <v>2</v>
      </c>
      <c r="G18" s="6" t="s">
        <v>15</v>
      </c>
      <c r="H18" s="17">
        <v>122</v>
      </c>
      <c r="I18" s="8">
        <v>10019786400</v>
      </c>
      <c r="J18" s="15">
        <v>8</v>
      </c>
    </row>
    <row r="19" spans="2:10" x14ac:dyDescent="0.25">
      <c r="B19" s="6" t="s">
        <v>4</v>
      </c>
      <c r="C19" s="7">
        <v>45748</v>
      </c>
      <c r="D19" s="6" t="s">
        <v>11</v>
      </c>
      <c r="E19" s="6" t="s">
        <v>10</v>
      </c>
      <c r="F19" s="6">
        <v>2</v>
      </c>
      <c r="G19" s="6" t="s">
        <v>15</v>
      </c>
      <c r="H19" s="17">
        <v>65</v>
      </c>
      <c r="I19" s="8">
        <v>6049800000</v>
      </c>
      <c r="J19" s="15">
        <v>9</v>
      </c>
    </row>
    <row r="20" spans="2:10" x14ac:dyDescent="0.25">
      <c r="B20" s="6" t="s">
        <v>9</v>
      </c>
      <c r="C20" s="7">
        <v>45748</v>
      </c>
      <c r="D20" s="6" t="s">
        <v>11</v>
      </c>
      <c r="E20" s="6" t="s">
        <v>10</v>
      </c>
      <c r="F20" s="6">
        <v>50</v>
      </c>
      <c r="G20" s="6" t="s">
        <v>16</v>
      </c>
      <c r="H20" s="17">
        <v>50</v>
      </c>
      <c r="I20" s="8">
        <v>5364000000</v>
      </c>
      <c r="J20" s="15">
        <v>8</v>
      </c>
    </row>
    <row r="21" spans="2:10" x14ac:dyDescent="0.25">
      <c r="B21" s="11" t="s">
        <v>4</v>
      </c>
      <c r="C21" s="12">
        <v>45748</v>
      </c>
      <c r="D21" s="11" t="s">
        <v>11</v>
      </c>
      <c r="E21" s="11" t="s">
        <v>10</v>
      </c>
      <c r="F21" s="11">
        <v>50</v>
      </c>
      <c r="G21" s="11" t="s">
        <v>16</v>
      </c>
      <c r="H21" s="18">
        <v>107</v>
      </c>
      <c r="I21" s="13">
        <v>9333986400</v>
      </c>
      <c r="J21" s="16">
        <v>7</v>
      </c>
    </row>
    <row r="22" spans="2:10" x14ac:dyDescent="0.25">
      <c r="B22" s="11" t="s">
        <v>9</v>
      </c>
      <c r="C22" s="12">
        <v>45778</v>
      </c>
      <c r="D22" s="11" t="s">
        <v>11</v>
      </c>
      <c r="E22" s="11" t="s">
        <v>10</v>
      </c>
      <c r="F22" s="11">
        <v>2</v>
      </c>
      <c r="G22" s="11" t="s">
        <v>15</v>
      </c>
      <c r="H22" s="18">
        <v>98</v>
      </c>
      <c r="I22" s="13">
        <v>10240524000</v>
      </c>
      <c r="J22" s="16">
        <v>13</v>
      </c>
    </row>
    <row r="23" spans="2:10" x14ac:dyDescent="0.25">
      <c r="B23" s="11" t="s">
        <v>4</v>
      </c>
      <c r="C23" s="12">
        <v>45778</v>
      </c>
      <c r="D23" s="11" t="s">
        <v>11</v>
      </c>
      <c r="E23" s="11" t="s">
        <v>10</v>
      </c>
      <c r="F23" s="11">
        <v>2</v>
      </c>
      <c r="G23" s="11" t="s">
        <v>15</v>
      </c>
      <c r="H23" s="18">
        <v>158</v>
      </c>
      <c r="I23" s="13">
        <v>16839324000</v>
      </c>
      <c r="J23" s="16">
        <v>19</v>
      </c>
    </row>
    <row r="24" spans="2:10" x14ac:dyDescent="0.25">
      <c r="B24" s="11" t="s">
        <v>9</v>
      </c>
      <c r="C24" s="12">
        <v>45778</v>
      </c>
      <c r="D24" s="11" t="s">
        <v>11</v>
      </c>
      <c r="E24" s="11" t="s">
        <v>10</v>
      </c>
      <c r="F24" s="11">
        <v>50</v>
      </c>
      <c r="G24" s="11" t="s">
        <v>16</v>
      </c>
      <c r="H24" s="18">
        <v>80</v>
      </c>
      <c r="I24" s="13">
        <v>9226800000</v>
      </c>
      <c r="J24" s="16">
        <v>8</v>
      </c>
    </row>
    <row r="25" spans="2:10" x14ac:dyDescent="0.25">
      <c r="B25" s="11" t="s">
        <v>4</v>
      </c>
      <c r="C25" s="12">
        <v>45778</v>
      </c>
      <c r="D25" s="11" t="s">
        <v>11</v>
      </c>
      <c r="E25" s="11" t="s">
        <v>10</v>
      </c>
      <c r="F25" s="11">
        <v>50</v>
      </c>
      <c r="G25" s="11" t="s">
        <v>16</v>
      </c>
      <c r="H25" s="18">
        <v>20</v>
      </c>
      <c r="I25" s="13">
        <v>2628000000</v>
      </c>
      <c r="J25" s="16">
        <v>2</v>
      </c>
    </row>
    <row r="26" spans="2:10" x14ac:dyDescent="0.25">
      <c r="B26" s="11" t="s">
        <v>9</v>
      </c>
      <c r="C26" s="12">
        <v>45809</v>
      </c>
      <c r="D26" s="11" t="s">
        <v>11</v>
      </c>
      <c r="E26" s="11" t="s">
        <v>10</v>
      </c>
      <c r="F26" s="11">
        <v>2</v>
      </c>
      <c r="G26" s="11" t="s">
        <v>15</v>
      </c>
      <c r="H26" s="18">
        <v>143</v>
      </c>
      <c r="I26" s="13">
        <v>12450528000</v>
      </c>
      <c r="J26" s="16">
        <v>12</v>
      </c>
    </row>
    <row r="27" spans="2:10" x14ac:dyDescent="0.25">
      <c r="B27" s="11" t="s">
        <v>4</v>
      </c>
      <c r="C27" s="12">
        <v>45809</v>
      </c>
      <c r="D27" s="11" t="s">
        <v>11</v>
      </c>
      <c r="E27" s="11" t="s">
        <v>10</v>
      </c>
      <c r="F27" s="11">
        <v>2</v>
      </c>
      <c r="G27" s="11" t="s">
        <v>15</v>
      </c>
      <c r="H27" s="18">
        <v>75</v>
      </c>
      <c r="I27" s="13">
        <v>6335928000</v>
      </c>
      <c r="J27" s="16">
        <v>7</v>
      </c>
    </row>
    <row r="28" spans="2:10" x14ac:dyDescent="0.25">
      <c r="B28" s="11" t="s">
        <v>4</v>
      </c>
      <c r="C28" s="12">
        <v>45809</v>
      </c>
      <c r="D28" s="11" t="s">
        <v>11</v>
      </c>
      <c r="E28" s="11" t="s">
        <v>10</v>
      </c>
      <c r="F28" s="11">
        <v>50</v>
      </c>
      <c r="G28" s="11" t="s">
        <v>16</v>
      </c>
      <c r="H28" s="18">
        <v>68</v>
      </c>
      <c r="I28" s="13">
        <v>6114600000</v>
      </c>
      <c r="J28" s="16">
        <v>5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8" ma:contentTypeDescription="Crear nuevo documento." ma:contentTypeScope="" ma:versionID="999990d52bcb800de266f9ae0c5e1bea">
  <xsd:schema xmlns:xsd="http://www.w3.org/2001/XMLSchema" xmlns:xs="http://www.w3.org/2001/XMLSchema" xmlns:p="http://schemas.microsoft.com/office/2006/metadata/properties" xmlns:ns1="http://schemas.microsoft.com/sharepoint/v3" xmlns:ns2="df062920-4020-40dc-9015-c52fc1b6f476" xmlns:ns3="72e9f21c-8664-4aad-aa68-4f5e72fc5d76" targetNamespace="http://schemas.microsoft.com/office/2006/metadata/properties" ma:root="true" ma:fieldsID="2b523bf099fe5ea082b8d474a5f0baa0" ns1:_="" ns2:_="" ns3:_="">
    <xsd:import namespace="http://schemas.microsoft.com/sharepoint/v3"/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74C2C-0CBD-4138-B908-4EF247B6C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2025-07-01T21:56:15Z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