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2" documentId="8_{EA7F4A6A-82E6-4EEB-9E35-C54F019B1F3C}" xr6:coauthVersionLast="47" xr6:coauthVersionMax="47" xr10:uidLastSave="{B6D30C96-001B-4DB5-973C-4F43FF44E2AF}"/>
  <bookViews>
    <workbookView xWindow="-108" yWindow="-108" windowWidth="23256" windowHeight="12456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<sst xmlns="http://schemas.openxmlformats.org/spreadsheetml/2006/main" count="118" uniqueCount="21">
  <si>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</si>
  <si>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</si>
  <si>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</si>
  <si>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</si>
  <si>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</si>
  <si>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</si>
  <si>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</si>
  <si>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</si>
  <si>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</si>
  <si>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</si>
  <si>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</si>
  <si>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</si>
  <si>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</si>
  <si>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</si>
  <si>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</si>
  <si>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</si>
  <si>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</si>
  <si>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</si>
  <si>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</si>
  <si>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al 30 de abril de 2025</t>
  </si>
  <si>
    <t>Informe 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</si>
</sst>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2897045709726449"/>
                  <c:y val="4.37369877446963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6369858513215416"/>
                  <c:y val="-6.72298482577187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14697.9864</c:v>
                </c:pt>
                <c:pt idx="1">
                  <c:v>16069.5864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2025'!$M$4:$N$4</c:f>
              <c:numCache>
                <c:formatCode>_-"$"\ * #,##0_-;\-"$"\ * #,##0_-;_-"$"\ * "-"??_-;_-@_-</c:formatCode>
                <c:ptCount val="2"/>
                <c:pt idx="0">
                  <c:v>83256.292799999996</c:v>
                </c:pt>
                <c:pt idx="1">
                  <c:v>95762.476800000004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7" totalsRowShown="0" headerRowDxfId="25" headerRowBorderDxfId="24" tableBorderDxfId="23" totalsRowBorderDxfId="22">
  <sortState xmlns:xlrd2="http://schemas.microsoft.com/office/spreadsheetml/2017/richdata2" ref="B4:J7">
    <sortCondition ref="B3:B7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21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7"/>
  <sheetViews>
    <sheetView showGridLines="0" tabSelected="1" zoomScaleNormal="100" workbookViewId="0">
      <selection activeCell="B3" sqref="B3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45748</v>
      </c>
      <c r="D4" s="6" t="s">
        <v>11</v>
      </c>
      <c r="E4" s="6" t="s">
        <v>10</v>
      </c>
      <c r="F4" s="6">
        <v>2</v>
      </c>
      <c r="G4" s="6" t="s">
        <v>15</v>
      </c>
      <c r="H4" s="17">
        <v>122</v>
      </c>
      <c r="I4" s="8">
        <v>10019786400</v>
      </c>
      <c r="J4" s="15">
        <v>8</v>
      </c>
      <c r="M4" s="8">
        <f>+SUMIFS(Tabla13[Monto],Tabla13[Afiliado],M3)/1000000</f>
        <v>14697.9864</v>
      </c>
      <c r="N4" s="8">
        <f>+SUMIFS(Tabla13[Monto],Tabla13[Afiliado],N3)/1000000</f>
        <v>16069.5864</v>
      </c>
      <c r="O4" s="10">
        <f>+SUM(M4:N4)</f>
        <v>30767.572800000002</v>
      </c>
    </row>
    <row r="5" spans="1:15" x14ac:dyDescent="0.25">
      <c r="B5" s="11" t="s">
        <v>4</v>
      </c>
      <c r="C5" s="7">
        <v>45748</v>
      </c>
      <c r="D5" s="6" t="s">
        <v>11</v>
      </c>
      <c r="E5" s="6" t="s">
        <v>10</v>
      </c>
      <c r="F5" s="6">
        <v>2</v>
      </c>
      <c r="G5" s="6" t="s">
        <v>15</v>
      </c>
      <c r="H5" s="17">
        <v>65</v>
      </c>
      <c r="I5" s="8">
        <v>6049800000</v>
      </c>
      <c r="J5" s="15">
        <v>9</v>
      </c>
    </row>
    <row r="6" spans="1:15" x14ac:dyDescent="0.25">
      <c r="B6" s="11" t="s">
        <v>9</v>
      </c>
      <c r="C6" s="7">
        <v>45748</v>
      </c>
      <c r="D6" s="11" t="s">
        <v>11</v>
      </c>
      <c r="E6" s="11" t="s">
        <v>10</v>
      </c>
      <c r="F6" s="11">
        <v>50</v>
      </c>
      <c r="G6" s="11" t="s">
        <v>16</v>
      </c>
      <c r="H6" s="18">
        <v>50</v>
      </c>
      <c r="I6" s="13">
        <v>5364000000</v>
      </c>
      <c r="J6" s="16">
        <v>8</v>
      </c>
    </row>
    <row r="7" spans="1:15" x14ac:dyDescent="0.25">
      <c r="B7" s="11" t="s">
        <v>4</v>
      </c>
      <c r="C7" s="12">
        <v>45748</v>
      </c>
      <c r="D7" s="11" t="s">
        <v>11</v>
      </c>
      <c r="E7" s="11" t="s">
        <v>10</v>
      </c>
      <c r="F7" s="11">
        <v>50</v>
      </c>
      <c r="G7" s="11" t="s">
        <v>16</v>
      </c>
      <c r="H7" s="18">
        <v>107</v>
      </c>
      <c r="I7" s="13">
        <v>9333986400</v>
      </c>
      <c r="J7" s="16">
        <v>7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21"/>
  <sheetViews>
    <sheetView showGridLines="0" zoomScaleNormal="100" workbookViewId="0">
      <selection activeCell="B3" sqref="B3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83256.292799999996</v>
      </c>
      <c r="N4" s="8">
        <f>+SUMIFS(Tabla132[Monto],Tabla132[Afiliado],N3)/1000000</f>
        <v>95762.476800000004</v>
      </c>
      <c r="O4" s="10">
        <f>+SUM(M4:N4)</f>
        <v>179018.7696</v>
      </c>
    </row>
    <row r="5" spans="1:15" x14ac:dyDescent="0.25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5" x14ac:dyDescent="0.25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5" x14ac:dyDescent="0.25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5" x14ac:dyDescent="0.25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5" x14ac:dyDescent="0.25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5" x14ac:dyDescent="0.25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5" x14ac:dyDescent="0.25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5" x14ac:dyDescent="0.25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5" x14ac:dyDescent="0.25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5" x14ac:dyDescent="0.25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5" x14ac:dyDescent="0.25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5" x14ac:dyDescent="0.25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x14ac:dyDescent="0.25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  <row r="18" spans="2:10" x14ac:dyDescent="0.25">
      <c r="B18" s="6" t="s">
        <v>9</v>
      </c>
      <c r="C18" s="7">
        <v>45748</v>
      </c>
      <c r="D18" s="6" t="s">
        <v>11</v>
      </c>
      <c r="E18" s="6" t="s">
        <v>10</v>
      </c>
      <c r="F18" s="6">
        <v>2</v>
      </c>
      <c r="G18" s="6" t="s">
        <v>15</v>
      </c>
      <c r="H18" s="17">
        <v>122</v>
      </c>
      <c r="I18" s="8">
        <v>10019786400</v>
      </c>
      <c r="J18" s="15">
        <v>8</v>
      </c>
    </row>
    <row r="19" spans="2:10" x14ac:dyDescent="0.25">
      <c r="B19" s="6" t="s">
        <v>4</v>
      </c>
      <c r="C19" s="7">
        <v>45748</v>
      </c>
      <c r="D19" s="6" t="s">
        <v>11</v>
      </c>
      <c r="E19" s="6" t="s">
        <v>10</v>
      </c>
      <c r="F19" s="6">
        <v>2</v>
      </c>
      <c r="G19" s="6" t="s">
        <v>15</v>
      </c>
      <c r="H19" s="17">
        <v>65</v>
      </c>
      <c r="I19" s="8">
        <v>6049800000</v>
      </c>
      <c r="J19" s="15">
        <v>9</v>
      </c>
    </row>
    <row r="20" spans="2:10" x14ac:dyDescent="0.25">
      <c r="B20" s="6" t="s">
        <v>9</v>
      </c>
      <c r="C20" s="7">
        <v>45748</v>
      </c>
      <c r="D20" s="6" t="s">
        <v>11</v>
      </c>
      <c r="E20" s="6" t="s">
        <v>10</v>
      </c>
      <c r="F20" s="6">
        <v>50</v>
      </c>
      <c r="G20" s="6" t="s">
        <v>16</v>
      </c>
      <c r="H20" s="17">
        <v>50</v>
      </c>
      <c r="I20" s="8">
        <v>5364000000</v>
      </c>
      <c r="J20" s="15">
        <v>8</v>
      </c>
    </row>
    <row r="21" spans="2:10" x14ac:dyDescent="0.25">
      <c r="B21" s="11" t="s">
        <v>4</v>
      </c>
      <c r="C21" s="12">
        <v>45748</v>
      </c>
      <c r="D21" s="11" t="s">
        <v>11</v>
      </c>
      <c r="E21" s="11" t="s">
        <v>10</v>
      </c>
      <c r="F21" s="11">
        <v>50</v>
      </c>
      <c r="G21" s="11" t="s">
        <v>16</v>
      </c>
      <c r="H21" s="18">
        <v>107</v>
      </c>
      <c r="I21" s="13">
        <v>9333986400</v>
      </c>
      <c r="J21" s="16">
        <v>7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7" ma:contentTypeDescription="Crear nuevo documento." ma:contentTypeScope="" ma:versionID="7523e25875d47d54188c50c590e11ff4">
  <xsd:schema xmlns:xsd="http://www.w3.org/2001/XMLSchema" xmlns:xs="http://www.w3.org/2001/XMLSchema" xmlns:p="http://schemas.microsoft.com/office/2006/metadata/properties" xmlns:ns1="http://schemas.microsoft.com/sharepoint/v3" xmlns:ns2="df062920-4020-40dc-9015-c52fc1b6f476" xmlns:ns3="72e9f21c-8664-4aad-aa68-4f5e72fc5d76" targetNamespace="http://schemas.microsoft.com/office/2006/metadata/properties" ma:root="true" ma:fieldsID="73b8ef77d99245c0230df5a6bb32fa20" ns1:_="" ns2:_="" ns3:_="">
    <xsd:import namespace="http://schemas.microsoft.com/sharepoint/v3"/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51599-BA6E-4ED3-A92C-AB27121E7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2025-05-06T17:35:14Z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