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20" documentId="8_{7A89B2F9-DEA1-44D1-98E7-CBE6D55A663D}" xr6:coauthVersionLast="47" xr6:coauthVersionMax="47" xr10:uidLastSave="{5255F824-29F2-4B73-B67D-3460F0C3959B}"/>
  <bookViews>
    <workbookView xWindow="-120" yWindow="-120" windowWidth="20730" windowHeight="11040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<sst xmlns="http://schemas.openxmlformats.org/spreadsheetml/2006/main" count="86" uniqueCount="21">
  <si>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</si>
  <si>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</si>
  <si>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</si>
  <si>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</si>
  <si>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</si>
  <si>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</si>
  <si>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</si>
  <si>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</si>
  <si>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</si>
  <si>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</si>
  <si>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</si>
  <si>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</si>
  <si>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</si>
  <si>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</si>
  <si>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</si>
  <si>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</si>
  <si>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</si>
  <si>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</si>
  <si>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</si>
  <si>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de enero al 28 de febrero de 2025</t>
  </si>
  <si>
    <t>Informe del 1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</si>
</sst>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5813726590336417"/>
                  <c:y val="6.64504892116600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4643615200273875"/>
                  <c:y val="5.263863053899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63169.11</c:v>
                </c:pt>
                <c:pt idx="1">
                  <c:v>70153.11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2025'!$M$4:$N$4</c:f>
              <c:numCache>
                <c:formatCode>_-"$"\ * #,##0_-;\-"$"\ * #,##0_-;_-"$"\ * "-"??_-;_-@_-</c:formatCode>
                <c:ptCount val="2"/>
                <c:pt idx="0">
                  <c:v>65660.306400000001</c:v>
                </c:pt>
                <c:pt idx="1">
                  <c:v>72331.106400000004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7" totalsRowShown="0" headerRowDxfId="25" headerRowBorderDxfId="24" tableBorderDxfId="23" totalsRowBorderDxfId="22">
  <sortState xmlns:xlrd2="http://schemas.microsoft.com/office/spreadsheetml/2017/richdata2" ref="B4:J7">
    <sortCondition ref="B3:B7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13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7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ht="14.25" x14ac:dyDescent="0.2">
      <c r="B4" s="6" t="s">
        <v>9</v>
      </c>
      <c r="C4" s="7">
        <v>45689</v>
      </c>
      <c r="D4" s="6" t="s">
        <v>11</v>
      </c>
      <c r="E4" s="6" t="s">
        <v>10</v>
      </c>
      <c r="F4" s="6">
        <v>2</v>
      </c>
      <c r="G4" s="6" t="s">
        <v>15</v>
      </c>
      <c r="H4" s="17">
        <v>339</v>
      </c>
      <c r="I4" s="8">
        <v>62308710000</v>
      </c>
      <c r="J4" s="15">
        <v>15</v>
      </c>
      <c r="M4" s="8">
        <f>+SUMIFS(Tabla13[Monto],Tabla13[Afiliado],M3)/1000000</f>
        <v>63169.11</v>
      </c>
      <c r="N4" s="8">
        <f>+SUMIFS(Tabla13[Monto],Tabla13[Afiliado],N3)/1000000</f>
        <v>70153.11</v>
      </c>
      <c r="O4" s="10">
        <f>+SUM(M4:N4)</f>
        <v>133322.22</v>
      </c>
    </row>
    <row r="5" spans="1:15" ht="14.25" x14ac:dyDescent="0.2">
      <c r="B5" s="11" t="s">
        <v>9</v>
      </c>
      <c r="C5" s="7">
        <v>45689</v>
      </c>
      <c r="D5" s="6" t="s">
        <v>11</v>
      </c>
      <c r="E5" s="6" t="s">
        <v>10</v>
      </c>
      <c r="F5" s="6">
        <v>50</v>
      </c>
      <c r="G5" s="6" t="s">
        <v>16</v>
      </c>
      <c r="H5" s="17">
        <v>28</v>
      </c>
      <c r="I5" s="8">
        <v>4352400000</v>
      </c>
      <c r="J5" s="15">
        <v>2</v>
      </c>
    </row>
    <row r="6" spans="1:15" ht="14.25" x14ac:dyDescent="0.2">
      <c r="B6" s="11" t="s">
        <v>4</v>
      </c>
      <c r="C6" s="7">
        <v>45689</v>
      </c>
      <c r="D6" s="11" t="s">
        <v>11</v>
      </c>
      <c r="E6" s="11" t="s">
        <v>10</v>
      </c>
      <c r="F6" s="11">
        <v>2</v>
      </c>
      <c r="G6" s="11" t="s">
        <v>15</v>
      </c>
      <c r="H6" s="18">
        <v>52</v>
      </c>
      <c r="I6" s="13">
        <v>7844400000</v>
      </c>
      <c r="J6" s="16">
        <v>3</v>
      </c>
    </row>
    <row r="7" spans="1:15" ht="14.25" x14ac:dyDescent="0.2">
      <c r="B7" s="11" t="s">
        <v>4</v>
      </c>
      <c r="C7" s="12">
        <v>45689</v>
      </c>
      <c r="D7" s="11" t="s">
        <v>11</v>
      </c>
      <c r="E7" s="11" t="s">
        <v>10</v>
      </c>
      <c r="F7" s="11">
        <v>50</v>
      </c>
      <c r="G7" s="11" t="s">
        <v>16</v>
      </c>
      <c r="H7" s="18">
        <v>315</v>
      </c>
      <c r="I7" s="13">
        <v>58816710000</v>
      </c>
      <c r="J7" s="16">
        <v>14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13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ht="14.25" x14ac:dyDescent="0.2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65660.306400000001</v>
      </c>
      <c r="N4" s="8">
        <f>+SUMIFS(Tabla132[Monto],Tabla132[Afiliado],N3)/1000000</f>
        <v>72331.106400000004</v>
      </c>
      <c r="O4" s="10">
        <f>+SUM(M4:N4)</f>
        <v>137991.41279999999</v>
      </c>
    </row>
    <row r="5" spans="1:15" ht="14.25" x14ac:dyDescent="0.2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5" ht="14.25" x14ac:dyDescent="0.2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5" ht="14.25" x14ac:dyDescent="0.2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5" ht="14.25" x14ac:dyDescent="0.2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5" ht="14.25" x14ac:dyDescent="0.2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5" ht="14.25" x14ac:dyDescent="0.2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5" ht="14.25" x14ac:dyDescent="0.2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5" ht="14.25" x14ac:dyDescent="0.2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5" ht="14.25" x14ac:dyDescent="0.2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2025-03-06T14:18:14Z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