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1" documentId="13_ncr:1_{2E7273E7-15AD-4138-B5F8-735AB2033FDC}" xr6:coauthVersionLast="47" xr6:coauthVersionMax="47" xr10:uidLastSave="{2410F2CA-0AD7-4521-BE93-B9C2E6C78922}"/>
  <bookViews>
    <workbookView xWindow="-120" yWindow="-120" windowWidth="20730" windowHeight="1104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<sst xmlns="http://schemas.openxmlformats.org/spreadsheetml/2006/main" count="226" uniqueCount="24">
  <si>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</si>
  <si>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</si>
  <si>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</si>
  <si>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</si>
  <si>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</si>
  <si>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</si>
  <si>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</si>
  <si>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</si>
  <si>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</si>
  <si>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</si>
  <si>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</si>
  <si>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</si>
  <si>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</si>
  <si>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</si>
  <si>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</si>
  <si>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</si>
  <si>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</si>
  <si>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</si>
  <si>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</si>
  <si>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</si>
  <si>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</si>
  <si>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2024-07</t>
  </si>
  <si>
    <t>Informe del 1 al 30 de noviembre de 2024</t>
  </si>
  <si>
    <t>Informe 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</si>
</sst>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3569683775772871"/>
                  <c:y val="6.833448081307555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2399578319560121"/>
                  <c:y val="-0.1523672543742624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3175.2</c:v>
                </c:pt>
                <c:pt idx="1">
                  <c:v>4946.3999999999996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198873.05040000001</c:v>
                </c:pt>
                <c:pt idx="1">
                  <c:v>275863.79680000001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6" totalsRowShown="0" headerRowDxfId="25" headerRowBorderDxfId="24" tableBorderDxfId="23" totalsRowBorderDxfId="22">
  <sortState xmlns:xlrd2="http://schemas.microsoft.com/office/spreadsheetml/2017/richdata2" ref="B4:J5">
    <sortCondition ref="B3:B5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48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6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45597</v>
      </c>
      <c r="D4" s="6" t="s">
        <v>12</v>
      </c>
      <c r="E4" s="6" t="s">
        <v>10</v>
      </c>
      <c r="F4" s="6">
        <v>2</v>
      </c>
      <c r="G4" s="6" t="s">
        <v>16</v>
      </c>
      <c r="H4" s="17">
        <v>28</v>
      </c>
      <c r="I4" s="8">
        <v>4060800000</v>
      </c>
      <c r="J4" s="15">
        <v>6</v>
      </c>
      <c r="M4" s="8">
        <f>+SUMIFS(Tabla13[Monto],Tabla13[Afiliado],M3)/1000000</f>
        <v>3175.2</v>
      </c>
      <c r="N4" s="8">
        <f>+SUMIFS(Tabla13[Monto],Tabla13[Afiliado],N3)/1000000</f>
        <v>4946.3999999999996</v>
      </c>
      <c r="O4" s="10">
        <f>+SUM(M4:N4)</f>
        <v>8121.5999999999995</v>
      </c>
    </row>
    <row r="5" spans="1:15" ht="14.25" x14ac:dyDescent="0.2">
      <c r="B5" s="11" t="s">
        <v>4</v>
      </c>
      <c r="C5" s="7">
        <v>45597</v>
      </c>
      <c r="D5" s="6" t="s">
        <v>12</v>
      </c>
      <c r="E5" s="6" t="s">
        <v>10</v>
      </c>
      <c r="F5" s="6">
        <v>50</v>
      </c>
      <c r="G5" s="6" t="s">
        <v>17</v>
      </c>
      <c r="H5" s="17">
        <v>22</v>
      </c>
      <c r="I5" s="8">
        <v>3175200000</v>
      </c>
      <c r="J5" s="15">
        <v>3</v>
      </c>
    </row>
    <row r="6" spans="1:15" ht="14.25" x14ac:dyDescent="0.2">
      <c r="B6" s="11" t="s">
        <v>4</v>
      </c>
      <c r="C6" s="7">
        <v>45597</v>
      </c>
      <c r="D6" s="11" t="s">
        <v>12</v>
      </c>
      <c r="E6" s="11" t="s">
        <v>10</v>
      </c>
      <c r="F6" s="11">
        <v>2</v>
      </c>
      <c r="G6" s="11" t="s">
        <v>16</v>
      </c>
      <c r="H6" s="18">
        <v>6</v>
      </c>
      <c r="I6" s="13">
        <v>885600000</v>
      </c>
      <c r="J6" s="16">
        <v>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48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198873.05040000001</v>
      </c>
      <c r="N4" s="8">
        <f>+SUMIFS(Tabla132[Monto],Tabla132[Afiliado],N3)/1000000</f>
        <v>275863.79680000001</v>
      </c>
      <c r="O4" s="10">
        <f>+SUM(M4:N4)</f>
        <v>474736.84720000002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21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21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21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21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  <row r="37" spans="2:10" ht="14.25" x14ac:dyDescent="0.2">
      <c r="B37" s="6" t="s">
        <v>9</v>
      </c>
      <c r="C37" s="7">
        <v>45505</v>
      </c>
      <c r="D37" s="6" t="s">
        <v>12</v>
      </c>
      <c r="E37" s="6" t="s">
        <v>10</v>
      </c>
      <c r="F37" s="6">
        <v>2</v>
      </c>
      <c r="G37" s="6" t="s">
        <v>16</v>
      </c>
      <c r="H37" s="17">
        <v>16</v>
      </c>
      <c r="I37" s="8">
        <v>3461760000</v>
      </c>
      <c r="J37" s="15">
        <v>1</v>
      </c>
    </row>
    <row r="38" spans="2:10" ht="14.25" x14ac:dyDescent="0.2">
      <c r="B38" s="6" t="s">
        <v>9</v>
      </c>
      <c r="C38" s="7">
        <v>45505</v>
      </c>
      <c r="D38" s="6" t="s">
        <v>12</v>
      </c>
      <c r="E38" s="6" t="s">
        <v>10</v>
      </c>
      <c r="F38" s="6">
        <v>50</v>
      </c>
      <c r="G38" s="6" t="s">
        <v>17</v>
      </c>
      <c r="H38" s="17">
        <v>317</v>
      </c>
      <c r="I38" s="8">
        <v>46140537600</v>
      </c>
      <c r="J38" s="15">
        <v>28</v>
      </c>
    </row>
    <row r="39" spans="2:10" ht="14.25" x14ac:dyDescent="0.2">
      <c r="B39" s="6" t="s">
        <v>4</v>
      </c>
      <c r="C39" s="7">
        <v>45505</v>
      </c>
      <c r="D39" s="6" t="s">
        <v>12</v>
      </c>
      <c r="E39" s="6" t="s">
        <v>10</v>
      </c>
      <c r="F39" s="6">
        <v>2</v>
      </c>
      <c r="G39" s="6" t="s">
        <v>16</v>
      </c>
      <c r="H39" s="17">
        <v>45</v>
      </c>
      <c r="I39" s="8">
        <v>6982560000</v>
      </c>
      <c r="J39" s="15">
        <v>5</v>
      </c>
    </row>
    <row r="40" spans="2:10" ht="14.25" x14ac:dyDescent="0.2">
      <c r="B40" s="11" t="s">
        <v>4</v>
      </c>
      <c r="C40" s="12">
        <v>45505</v>
      </c>
      <c r="D40" s="11" t="s">
        <v>12</v>
      </c>
      <c r="E40" s="11" t="s">
        <v>10</v>
      </c>
      <c r="F40" s="11">
        <v>50</v>
      </c>
      <c r="G40" s="11" t="s">
        <v>17</v>
      </c>
      <c r="H40" s="18">
        <v>288</v>
      </c>
      <c r="I40" s="13">
        <v>42619737600</v>
      </c>
      <c r="J40" s="16">
        <v>24</v>
      </c>
    </row>
    <row r="41" spans="2:10" ht="14.25" x14ac:dyDescent="0.2">
      <c r="B41" s="6" t="s">
        <v>9</v>
      </c>
      <c r="C41" s="7">
        <v>45536</v>
      </c>
      <c r="D41" s="6" t="s">
        <v>12</v>
      </c>
      <c r="E41" s="6" t="s">
        <v>10</v>
      </c>
      <c r="F41" s="6">
        <v>2</v>
      </c>
      <c r="G41" s="6" t="s">
        <v>16</v>
      </c>
      <c r="H41" s="17">
        <v>67</v>
      </c>
      <c r="I41" s="8">
        <v>18070128000</v>
      </c>
      <c r="J41" s="15">
        <v>12</v>
      </c>
    </row>
    <row r="42" spans="2:10" ht="14.25" x14ac:dyDescent="0.2">
      <c r="B42" s="6" t="s">
        <v>9</v>
      </c>
      <c r="C42" s="7">
        <v>45536</v>
      </c>
      <c r="D42" s="6" t="s">
        <v>12</v>
      </c>
      <c r="E42" s="6" t="s">
        <v>10</v>
      </c>
      <c r="F42" s="6">
        <v>50</v>
      </c>
      <c r="G42" s="6" t="s">
        <v>17</v>
      </c>
      <c r="H42" s="17">
        <v>5</v>
      </c>
      <c r="I42" s="8">
        <v>1175400000</v>
      </c>
      <c r="J42" s="15">
        <v>1</v>
      </c>
    </row>
    <row r="43" spans="2:10" ht="14.25" x14ac:dyDescent="0.2">
      <c r="B43" s="11" t="s">
        <v>4</v>
      </c>
      <c r="C43" s="12">
        <v>45536</v>
      </c>
      <c r="D43" s="11" t="s">
        <v>12</v>
      </c>
      <c r="E43" s="11" t="s">
        <v>10</v>
      </c>
      <c r="F43" s="11">
        <v>2</v>
      </c>
      <c r="G43" s="11" t="s">
        <v>16</v>
      </c>
      <c r="H43" s="18">
        <v>72</v>
      </c>
      <c r="I43" s="13">
        <v>19245528000</v>
      </c>
      <c r="J43" s="16">
        <v>13</v>
      </c>
    </row>
    <row r="44" spans="2:10" ht="14.25" x14ac:dyDescent="0.2">
      <c r="B44" s="6" t="s">
        <v>4</v>
      </c>
      <c r="C44" s="7">
        <v>45566</v>
      </c>
      <c r="D44" s="6" t="s">
        <v>12</v>
      </c>
      <c r="E44" s="6" t="s">
        <v>10</v>
      </c>
      <c r="F44" s="6">
        <v>2</v>
      </c>
      <c r="G44" s="6" t="s">
        <v>16</v>
      </c>
      <c r="H44" s="17">
        <v>30</v>
      </c>
      <c r="I44" s="8">
        <v>4665600000</v>
      </c>
      <c r="J44" s="15">
        <v>26</v>
      </c>
    </row>
    <row r="45" spans="2:10" ht="14.25" x14ac:dyDescent="0.2">
      <c r="B45" s="11" t="s">
        <v>9</v>
      </c>
      <c r="C45" s="12">
        <v>45566</v>
      </c>
      <c r="D45" s="11" t="s">
        <v>12</v>
      </c>
      <c r="E45" s="11" t="s">
        <v>10</v>
      </c>
      <c r="F45" s="11">
        <v>50</v>
      </c>
      <c r="G45" s="11" t="s">
        <v>17</v>
      </c>
      <c r="H45" s="18">
        <v>30</v>
      </c>
      <c r="I45" s="13">
        <v>4665600000</v>
      </c>
      <c r="J45" s="16">
        <v>26</v>
      </c>
    </row>
    <row r="46" spans="2:10" ht="14.25" x14ac:dyDescent="0.2">
      <c r="B46" s="6" t="s">
        <v>9</v>
      </c>
      <c r="C46" s="7">
        <v>45597</v>
      </c>
      <c r="D46" s="6" t="s">
        <v>12</v>
      </c>
      <c r="E46" s="6" t="s">
        <v>10</v>
      </c>
      <c r="F46" s="6">
        <v>2</v>
      </c>
      <c r="G46" s="6" t="s">
        <v>16</v>
      </c>
      <c r="H46" s="17">
        <v>28</v>
      </c>
      <c r="I46" s="8">
        <v>4060800000</v>
      </c>
      <c r="J46" s="15">
        <v>6</v>
      </c>
    </row>
    <row r="47" spans="2:10" ht="14.25" x14ac:dyDescent="0.2">
      <c r="B47" s="6" t="s">
        <v>4</v>
      </c>
      <c r="C47" s="7">
        <v>45597</v>
      </c>
      <c r="D47" s="6" t="s">
        <v>12</v>
      </c>
      <c r="E47" s="6" t="s">
        <v>10</v>
      </c>
      <c r="F47" s="6">
        <v>50</v>
      </c>
      <c r="G47" s="6" t="s">
        <v>17</v>
      </c>
      <c r="H47" s="17">
        <v>22</v>
      </c>
      <c r="I47" s="8">
        <v>3175200000</v>
      </c>
      <c r="J47" s="15">
        <v>3</v>
      </c>
    </row>
    <row r="48" spans="2:10" ht="14.25" x14ac:dyDescent="0.2">
      <c r="B48" s="11" t="s">
        <v>4</v>
      </c>
      <c r="C48" s="7">
        <v>45597</v>
      </c>
      <c r="D48" s="11" t="s">
        <v>12</v>
      </c>
      <c r="E48" s="11" t="s">
        <v>10</v>
      </c>
      <c r="F48" s="11">
        <v>2</v>
      </c>
      <c r="G48" s="11" t="s">
        <v>16</v>
      </c>
      <c r="H48" s="18">
        <v>6</v>
      </c>
      <c r="I48" s="13">
        <v>885600000</v>
      </c>
      <c r="J48" s="16">
        <v>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2025-01-07T13:57:30Z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