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28" documentId="8_{1712A351-8BD4-4067-9BA6-441976FA6BBA}" xr6:coauthVersionLast="47" xr6:coauthVersionMax="47" xr10:uidLastSave="{9F5C59C5-1FDC-413F-B2E6-CC3DDAAE57C3}"/>
  <bookViews>
    <workbookView xWindow="-120" yWindow="-120" windowWidth="29040" windowHeight="15720" xr2:uid="{00000000-000D-0000-FFFF-FFFF00000000}"/>
  </bookViews>
  <sheets>
    <sheet name="Resumen mes" sheetId="4" r:id="rId1"/>
    <sheet name="Resumen 2024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<sst xmlns="http://schemas.openxmlformats.org/spreadsheetml/2006/main" count="206" uniqueCount="24">
  <si>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</si>
  <si>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</si>
  <si>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</si>
  <si>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</si>
  <si>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</si>
  <si>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</si>
  <si>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</si>
  <si>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</si>
  <si>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</si>
  <si>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</si>
  <si>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</si>
  <si>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</si>
  <si>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</si>
  <si>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</si>
  <si>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</si>
  <si>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</si>
  <si>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</si>
  <si>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</si>
  <si>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Mini Futuro Electricidad Mensual</t>
  </si>
  <si>
    <t>Futuro Bloque Horario Dia Electricidad Mensual</t>
  </si>
  <si>
    <t>Monto negociado (Millones $COP)</t>
  </si>
  <si>
    <t>2024-07</t>
  </si>
  <si>
    <t>Informe del 1 al 30 de septiembre de 2024</t>
  </si>
  <si>
    <t>Informe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</si>
</sst>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0.18700400879062631"/>
                  <c:y val="0.2841511060364824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77232351566152"/>
                      <c:h val="0.240113307466358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19360713851862479"/>
                  <c:y val="-0.18450531966125067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1175.4000000000001</c:v>
                </c:pt>
                <c:pt idx="1">
                  <c:v>37315.656000000003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191032.25039999999</c:v>
                </c:pt>
                <c:pt idx="1">
                  <c:v>266251.79680000001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6" totalsRowShown="0" headerRowDxfId="12" headerRowBorderDxfId="10" tableBorderDxfId="11" totalsRowBorderDxfId="9">
  <sortState xmlns:xlrd2="http://schemas.microsoft.com/office/spreadsheetml/2017/richdata2" ref="B4:J6">
    <sortCondition ref="B3:B6"/>
  </sortState>
  <tableColumns count="9">
    <tableColumn id="1" xr3:uid="{FB7FA7A0-DEEE-4514-977A-F7F1D7D862A6}" name="Punta" dataDxfId="8"/>
    <tableColumn id="2" xr3:uid="{46A1F31D-095B-4C26-889B-673DF46E16EA}" name="Mes" dataDxfId="7"/>
    <tableColumn id="3" xr3:uid="{29372062-8A36-48C6-83CC-7446BF2A2300}" name="Grupo" dataDxfId="6"/>
    <tableColumn id="4" xr3:uid="{0D98D690-2CAE-475C-8B4E-CC9BEA9C5997}" name="Sistema" dataDxfId="5"/>
    <tableColumn id="5" xr3:uid="{F00538AB-C8ED-48BE-B59B-247108869FFC}" name="Cód. Afil" dataDxfId="4"/>
    <tableColumn id="6" xr3:uid="{7E0AC425-1182-4A5C-85A6-6C7CAE666D6E}" name="Afiliado" dataDxfId="3"/>
    <tableColumn id="7" xr3:uid="{AB42A922-E343-4035-90D5-88B383388D4A}" name="Cantidad" dataDxfId="2"/>
    <tableColumn id="8" xr3:uid="{CD2F39D8-1CCE-49C6-967C-F00A7B036DAE}" name="Monto" dataDxfId="1" dataCellStyle="Moneda"/>
    <tableColumn id="13" xr3:uid="{F6260F9A-03B4-47C6-AE5C-E442CEABD48E}" name="Num_Opes" dataDxfId="0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43" totalsRowShown="0" headerRowDxfId="25" headerRowBorderDxfId="24" tableBorderDxfId="23" totalsRowBorderDxfId="22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21"/>
    <tableColumn id="2" xr3:uid="{1E490471-F59F-4B25-A2E7-FEDAA3432B08}" name="Mes" dataDxfId="20"/>
    <tableColumn id="3" xr3:uid="{9977DB90-9DCD-4369-BD63-30C37C4568A2}" name="Grupo" dataDxfId="19"/>
    <tableColumn id="4" xr3:uid="{731D762C-EFCC-4B07-8C90-CC30B5885DC0}" name="Sistema" dataDxfId="18"/>
    <tableColumn id="5" xr3:uid="{99D029D8-7352-4C44-A6EC-1B5C8C7CDA33}" name="Cód. Afil" dataDxfId="17"/>
    <tableColumn id="6" xr3:uid="{B6B383BC-F21B-4F4F-88D7-728892C199A0}" name="Afiliado" dataDxfId="16"/>
    <tableColumn id="7" xr3:uid="{A1361587-B123-4F71-BA2A-E92F9952912D}" name="Cantidad" dataDxfId="15"/>
    <tableColumn id="8" xr3:uid="{A117191E-454C-4F39-B1FE-DE7ACB9D2590}" name="Monto" dataDxfId="14" dataCellStyle="Moneda"/>
    <tableColumn id="13" xr3:uid="{15511736-1576-4D16-99BB-66E1469BD57A}" name="Num_Opes" dataDxfId="13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6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22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45536</v>
      </c>
      <c r="D4" s="6" t="s">
        <v>12</v>
      </c>
      <c r="E4" s="6" t="s">
        <v>10</v>
      </c>
      <c r="F4" s="6">
        <v>2</v>
      </c>
      <c r="G4" s="6" t="s">
        <v>16</v>
      </c>
      <c r="H4" s="17">
        <v>67</v>
      </c>
      <c r="I4" s="8">
        <v>18070128000</v>
      </c>
      <c r="J4" s="15">
        <v>12</v>
      </c>
      <c r="M4" s="8">
        <f>+SUMIFS(Tabla13[Monto],Tabla13[Afiliado],M3)/1000000</f>
        <v>1175.4000000000001</v>
      </c>
      <c r="N4" s="8">
        <f>+SUMIFS(Tabla13[Monto],Tabla13[Afiliado],N3)/1000000</f>
        <v>37315.656000000003</v>
      </c>
      <c r="O4" s="10">
        <f>+SUM(M4:N4)</f>
        <v>38491.056000000004</v>
      </c>
    </row>
    <row r="5" spans="1:15" ht="14.25" x14ac:dyDescent="0.2">
      <c r="B5" s="6" t="s">
        <v>9</v>
      </c>
      <c r="C5" s="7">
        <v>45536</v>
      </c>
      <c r="D5" s="6" t="s">
        <v>12</v>
      </c>
      <c r="E5" s="6" t="s">
        <v>10</v>
      </c>
      <c r="F5" s="6">
        <v>50</v>
      </c>
      <c r="G5" s="6" t="s">
        <v>17</v>
      </c>
      <c r="H5" s="17">
        <v>5</v>
      </c>
      <c r="I5" s="8">
        <v>1175400000</v>
      </c>
      <c r="J5" s="15">
        <v>1</v>
      </c>
    </row>
    <row r="6" spans="1:15" ht="14.25" x14ac:dyDescent="0.2">
      <c r="B6" s="6" t="s">
        <v>4</v>
      </c>
      <c r="C6" s="7">
        <v>45536</v>
      </c>
      <c r="D6" s="6" t="s">
        <v>12</v>
      </c>
      <c r="E6" s="6" t="s">
        <v>10</v>
      </c>
      <c r="F6" s="6">
        <v>2</v>
      </c>
      <c r="G6" s="6" t="s">
        <v>16</v>
      </c>
      <c r="H6" s="17">
        <v>72</v>
      </c>
      <c r="I6" s="8">
        <v>19245528000</v>
      </c>
      <c r="J6" s="15">
        <v>13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43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23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191032.25039999999</v>
      </c>
      <c r="N4" s="8">
        <f>+SUMIFS(Tabla132[Monto],Tabla132[Afiliado],N3)/1000000</f>
        <v>266251.79680000001</v>
      </c>
      <c r="O4" s="10">
        <f>+SUM(M4:N4)</f>
        <v>457284.04720000003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  <row r="17" spans="2:10" ht="14.25" x14ac:dyDescent="0.2">
      <c r="B17" s="6" t="s">
        <v>9</v>
      </c>
      <c r="C17" s="7">
        <v>45383</v>
      </c>
      <c r="D17" s="6" t="s">
        <v>12</v>
      </c>
      <c r="E17" s="6" t="s">
        <v>10</v>
      </c>
      <c r="F17" s="6">
        <v>2</v>
      </c>
      <c r="G17" s="6" t="s">
        <v>16</v>
      </c>
      <c r="H17" s="17">
        <v>63</v>
      </c>
      <c r="I17" s="8">
        <v>8067528000</v>
      </c>
      <c r="J17" s="15">
        <v>11</v>
      </c>
    </row>
    <row r="18" spans="2:10" ht="14.25" x14ac:dyDescent="0.2">
      <c r="B18" s="6" t="s">
        <v>9</v>
      </c>
      <c r="C18" s="7">
        <v>45383</v>
      </c>
      <c r="D18" s="6" t="s">
        <v>18</v>
      </c>
      <c r="E18" s="6" t="s">
        <v>10</v>
      </c>
      <c r="F18" s="6">
        <v>2</v>
      </c>
      <c r="G18" s="6" t="s">
        <v>16</v>
      </c>
      <c r="H18" s="17">
        <v>5</v>
      </c>
      <c r="I18" s="8">
        <v>19500000</v>
      </c>
      <c r="J18" s="15">
        <v>1</v>
      </c>
    </row>
    <row r="19" spans="2:10" ht="14.25" x14ac:dyDescent="0.2">
      <c r="B19" s="6" t="s">
        <v>9</v>
      </c>
      <c r="C19" s="7">
        <v>45383</v>
      </c>
      <c r="D19" s="6" t="s">
        <v>12</v>
      </c>
      <c r="E19" s="6" t="s">
        <v>11</v>
      </c>
      <c r="F19" s="6">
        <v>2</v>
      </c>
      <c r="G19" s="6" t="s">
        <v>16</v>
      </c>
      <c r="H19" s="17">
        <v>2</v>
      </c>
      <c r="I19" s="8">
        <v>270000000</v>
      </c>
      <c r="J19" s="15">
        <v>1</v>
      </c>
    </row>
    <row r="20" spans="2:10" ht="14.25" x14ac:dyDescent="0.2">
      <c r="B20" s="6" t="s">
        <v>4</v>
      </c>
      <c r="C20" s="7">
        <v>45383</v>
      </c>
      <c r="D20" s="6" t="s">
        <v>12</v>
      </c>
      <c r="E20" s="6" t="s">
        <v>10</v>
      </c>
      <c r="F20" s="6">
        <v>2</v>
      </c>
      <c r="G20" s="6" t="s">
        <v>16</v>
      </c>
      <c r="H20" s="17">
        <v>3</v>
      </c>
      <c r="I20" s="8">
        <v>377992800</v>
      </c>
      <c r="J20" s="15">
        <v>3</v>
      </c>
    </row>
    <row r="21" spans="2:10" ht="14.25" x14ac:dyDescent="0.2">
      <c r="B21" s="6" t="s">
        <v>4</v>
      </c>
      <c r="C21" s="7">
        <v>45383</v>
      </c>
      <c r="D21" s="6" t="s">
        <v>18</v>
      </c>
      <c r="E21" s="6" t="s">
        <v>10</v>
      </c>
      <c r="F21" s="6">
        <v>2</v>
      </c>
      <c r="G21" s="6" t="s">
        <v>16</v>
      </c>
      <c r="H21" s="17">
        <v>5</v>
      </c>
      <c r="I21" s="8">
        <v>19500000</v>
      </c>
      <c r="J21" s="15">
        <v>1</v>
      </c>
    </row>
    <row r="22" spans="2:10" ht="14.25" x14ac:dyDescent="0.2">
      <c r="B22" s="6" t="s">
        <v>4</v>
      </c>
      <c r="C22" s="7">
        <v>45383</v>
      </c>
      <c r="D22" s="6" t="s">
        <v>12</v>
      </c>
      <c r="E22" s="6" t="s">
        <v>11</v>
      </c>
      <c r="F22" s="6">
        <v>2</v>
      </c>
      <c r="G22" s="6" t="s">
        <v>16</v>
      </c>
      <c r="H22" s="17">
        <v>2</v>
      </c>
      <c r="I22" s="8">
        <v>270000000</v>
      </c>
      <c r="J22" s="15">
        <v>1</v>
      </c>
    </row>
    <row r="23" spans="2:10" ht="14.25" x14ac:dyDescent="0.2">
      <c r="B23" s="11" t="s">
        <v>4</v>
      </c>
      <c r="C23" s="12">
        <v>45383</v>
      </c>
      <c r="D23" s="11" t="s">
        <v>12</v>
      </c>
      <c r="E23" s="11" t="s">
        <v>10</v>
      </c>
      <c r="F23" s="11">
        <v>50</v>
      </c>
      <c r="G23" s="11" t="s">
        <v>17</v>
      </c>
      <c r="H23" s="18">
        <v>60</v>
      </c>
      <c r="I23" s="13">
        <v>7689535200</v>
      </c>
      <c r="J23" s="16">
        <v>8</v>
      </c>
    </row>
    <row r="24" spans="2:10" ht="14.25" x14ac:dyDescent="0.2">
      <c r="B24" s="6" t="s">
        <v>9</v>
      </c>
      <c r="C24" s="7">
        <v>45413</v>
      </c>
      <c r="D24" s="6" t="s">
        <v>12</v>
      </c>
      <c r="E24" s="6" t="s">
        <v>10</v>
      </c>
      <c r="F24" s="6">
        <v>2</v>
      </c>
      <c r="G24" s="6" t="s">
        <v>16</v>
      </c>
      <c r="H24" s="17">
        <v>98</v>
      </c>
      <c r="I24" s="8">
        <v>12517200000</v>
      </c>
      <c r="J24" s="15">
        <v>14</v>
      </c>
    </row>
    <row r="25" spans="2:10" ht="14.25" x14ac:dyDescent="0.2">
      <c r="B25" s="6" t="s">
        <v>9</v>
      </c>
      <c r="C25" s="7">
        <v>45413</v>
      </c>
      <c r="D25" s="6" t="s">
        <v>18</v>
      </c>
      <c r="E25" s="6" t="s">
        <v>10</v>
      </c>
      <c r="F25" s="6">
        <v>2</v>
      </c>
      <c r="G25" s="6" t="s">
        <v>16</v>
      </c>
      <c r="H25" s="17">
        <v>53</v>
      </c>
      <c r="I25" s="8">
        <v>178850000</v>
      </c>
      <c r="J25" s="15">
        <v>3</v>
      </c>
    </row>
    <row r="26" spans="2:10" ht="14.25" x14ac:dyDescent="0.2">
      <c r="B26" s="6" t="s">
        <v>9</v>
      </c>
      <c r="C26" s="7">
        <v>45413</v>
      </c>
      <c r="D26" s="6" t="s">
        <v>19</v>
      </c>
      <c r="E26" s="6" t="s">
        <v>10</v>
      </c>
      <c r="F26" s="6">
        <v>2</v>
      </c>
      <c r="G26" s="6" t="s">
        <v>16</v>
      </c>
      <c r="H26" s="17">
        <v>60</v>
      </c>
      <c r="I26" s="8">
        <v>3060000000</v>
      </c>
      <c r="J26" s="15">
        <v>3</v>
      </c>
    </row>
    <row r="27" spans="2:10" ht="14.25" x14ac:dyDescent="0.2">
      <c r="B27" s="6" t="s">
        <v>4</v>
      </c>
      <c r="C27" s="7">
        <v>45413</v>
      </c>
      <c r="D27" s="6" t="s">
        <v>12</v>
      </c>
      <c r="E27" s="6" t="s">
        <v>10</v>
      </c>
      <c r="F27" s="6">
        <v>2</v>
      </c>
      <c r="G27" s="6" t="s">
        <v>16</v>
      </c>
      <c r="H27" s="17">
        <v>98</v>
      </c>
      <c r="I27" s="8">
        <v>12517200000</v>
      </c>
      <c r="J27" s="15">
        <v>14</v>
      </c>
    </row>
    <row r="28" spans="2:10" ht="14.25" x14ac:dyDescent="0.2">
      <c r="B28" s="6" t="s">
        <v>4</v>
      </c>
      <c r="C28" s="7">
        <v>45413</v>
      </c>
      <c r="D28" s="6" t="s">
        <v>18</v>
      </c>
      <c r="E28" s="6" t="s">
        <v>10</v>
      </c>
      <c r="F28" s="6">
        <v>2</v>
      </c>
      <c r="G28" s="6" t="s">
        <v>16</v>
      </c>
      <c r="H28" s="17">
        <v>53</v>
      </c>
      <c r="I28" s="8">
        <v>178850000</v>
      </c>
      <c r="J28" s="15">
        <v>3</v>
      </c>
    </row>
    <row r="29" spans="2:10" ht="14.25" x14ac:dyDescent="0.2">
      <c r="B29" s="11" t="s">
        <v>4</v>
      </c>
      <c r="C29" s="12">
        <v>45413</v>
      </c>
      <c r="D29" s="11" t="s">
        <v>19</v>
      </c>
      <c r="E29" s="11" t="s">
        <v>10</v>
      </c>
      <c r="F29" s="11">
        <v>2</v>
      </c>
      <c r="G29" s="11" t="s">
        <v>16</v>
      </c>
      <c r="H29" s="18">
        <v>60</v>
      </c>
      <c r="I29" s="13">
        <v>3060000000</v>
      </c>
      <c r="J29" s="16">
        <v>3</v>
      </c>
    </row>
    <row r="30" spans="2:10" ht="14.25" x14ac:dyDescent="0.2">
      <c r="B30" s="6" t="s">
        <v>9</v>
      </c>
      <c r="C30" s="7">
        <v>45444</v>
      </c>
      <c r="D30" s="6" t="s">
        <v>12</v>
      </c>
      <c r="E30" s="6" t="s">
        <v>10</v>
      </c>
      <c r="F30" s="6">
        <v>2</v>
      </c>
      <c r="G30" s="6" t="s">
        <v>16</v>
      </c>
      <c r="H30" s="17">
        <v>102</v>
      </c>
      <c r="I30" s="8">
        <v>11808000000</v>
      </c>
      <c r="J30" s="15">
        <v>11</v>
      </c>
    </row>
    <row r="31" spans="2:10" ht="14.25" x14ac:dyDescent="0.2">
      <c r="B31" s="6" t="s">
        <v>4</v>
      </c>
      <c r="C31" s="7">
        <v>45444</v>
      </c>
      <c r="D31" s="6" t="s">
        <v>12</v>
      </c>
      <c r="E31" s="6" t="s">
        <v>10</v>
      </c>
      <c r="F31" s="6">
        <v>2</v>
      </c>
      <c r="G31" s="6" t="s">
        <v>16</v>
      </c>
      <c r="H31" s="17">
        <v>66</v>
      </c>
      <c r="I31" s="8">
        <v>7824960000</v>
      </c>
      <c r="J31" s="15">
        <v>8</v>
      </c>
    </row>
    <row r="32" spans="2:10" ht="14.25" x14ac:dyDescent="0.2">
      <c r="B32" s="11" t="s">
        <v>4</v>
      </c>
      <c r="C32" s="12">
        <v>45444</v>
      </c>
      <c r="D32" s="11" t="s">
        <v>12</v>
      </c>
      <c r="E32" s="11" t="s">
        <v>10</v>
      </c>
      <c r="F32" s="11">
        <v>50</v>
      </c>
      <c r="G32" s="11" t="s">
        <v>17</v>
      </c>
      <c r="H32" s="18">
        <v>36</v>
      </c>
      <c r="I32" s="13">
        <v>3983040000</v>
      </c>
      <c r="J32" s="16">
        <v>3</v>
      </c>
    </row>
    <row r="33" spans="2:10" ht="14.25" x14ac:dyDescent="0.2">
      <c r="B33" s="6" t="s">
        <v>9</v>
      </c>
      <c r="C33" s="7" t="s">
        <v>21</v>
      </c>
      <c r="D33" s="6" t="s">
        <v>12</v>
      </c>
      <c r="E33" s="6" t="s">
        <v>10</v>
      </c>
      <c r="F33" s="6">
        <v>2</v>
      </c>
      <c r="G33" s="6" t="s">
        <v>16</v>
      </c>
      <c r="H33" s="17">
        <v>6</v>
      </c>
      <c r="I33" s="8">
        <v>453600000</v>
      </c>
      <c r="J33" s="15">
        <v>1</v>
      </c>
    </row>
    <row r="34" spans="2:10" ht="14.25" x14ac:dyDescent="0.2">
      <c r="B34" s="6" t="s">
        <v>9</v>
      </c>
      <c r="C34" s="7" t="s">
        <v>21</v>
      </c>
      <c r="D34" s="6" t="s">
        <v>12</v>
      </c>
      <c r="E34" s="6" t="s">
        <v>11</v>
      </c>
      <c r="F34" s="6">
        <v>2</v>
      </c>
      <c r="G34" s="6" t="s">
        <v>16</v>
      </c>
      <c r="H34" s="17">
        <v>12</v>
      </c>
      <c r="I34" s="8">
        <v>1382400000</v>
      </c>
      <c r="J34" s="15">
        <v>1</v>
      </c>
    </row>
    <row r="35" spans="2:10" ht="14.25" x14ac:dyDescent="0.2">
      <c r="B35" s="6" t="s">
        <v>4</v>
      </c>
      <c r="C35" s="7" t="s">
        <v>21</v>
      </c>
      <c r="D35" s="6" t="s">
        <v>12</v>
      </c>
      <c r="E35" s="6" t="s">
        <v>10</v>
      </c>
      <c r="F35" s="6">
        <v>2</v>
      </c>
      <c r="G35" s="6" t="s">
        <v>16</v>
      </c>
      <c r="H35" s="17">
        <v>6</v>
      </c>
      <c r="I35" s="8">
        <v>453600000</v>
      </c>
      <c r="J35" s="15">
        <v>1</v>
      </c>
    </row>
    <row r="36" spans="2:10" ht="14.25" x14ac:dyDescent="0.2">
      <c r="B36" s="11" t="s">
        <v>4</v>
      </c>
      <c r="C36" s="12" t="s">
        <v>21</v>
      </c>
      <c r="D36" s="11" t="s">
        <v>12</v>
      </c>
      <c r="E36" s="11" t="s">
        <v>11</v>
      </c>
      <c r="F36" s="11">
        <v>2</v>
      </c>
      <c r="G36" s="11" t="s">
        <v>16</v>
      </c>
      <c r="H36" s="18">
        <v>12</v>
      </c>
      <c r="I36" s="13">
        <v>1382400000</v>
      </c>
      <c r="J36" s="16">
        <v>1</v>
      </c>
    </row>
    <row r="37" spans="2:10" ht="14.25" x14ac:dyDescent="0.2">
      <c r="B37" s="6" t="s">
        <v>9</v>
      </c>
      <c r="C37" s="7">
        <v>45505</v>
      </c>
      <c r="D37" s="6" t="s">
        <v>12</v>
      </c>
      <c r="E37" s="6" t="s">
        <v>10</v>
      </c>
      <c r="F37" s="6">
        <v>2</v>
      </c>
      <c r="G37" s="6" t="s">
        <v>16</v>
      </c>
      <c r="H37" s="17">
        <v>16</v>
      </c>
      <c r="I37" s="8">
        <v>3461760000</v>
      </c>
      <c r="J37" s="15">
        <v>1</v>
      </c>
    </row>
    <row r="38" spans="2:10" ht="14.25" x14ac:dyDescent="0.2">
      <c r="B38" s="6" t="s">
        <v>9</v>
      </c>
      <c r="C38" s="7">
        <v>45505</v>
      </c>
      <c r="D38" s="6" t="s">
        <v>12</v>
      </c>
      <c r="E38" s="6" t="s">
        <v>10</v>
      </c>
      <c r="F38" s="6">
        <v>50</v>
      </c>
      <c r="G38" s="6" t="s">
        <v>17</v>
      </c>
      <c r="H38" s="17">
        <v>317</v>
      </c>
      <c r="I38" s="8">
        <v>46140537600</v>
      </c>
      <c r="J38" s="15">
        <v>28</v>
      </c>
    </row>
    <row r="39" spans="2:10" ht="14.25" x14ac:dyDescent="0.2">
      <c r="B39" s="6" t="s">
        <v>4</v>
      </c>
      <c r="C39" s="7">
        <v>45505</v>
      </c>
      <c r="D39" s="6" t="s">
        <v>12</v>
      </c>
      <c r="E39" s="6" t="s">
        <v>10</v>
      </c>
      <c r="F39" s="6">
        <v>2</v>
      </c>
      <c r="G39" s="6" t="s">
        <v>16</v>
      </c>
      <c r="H39" s="17">
        <v>45</v>
      </c>
      <c r="I39" s="8">
        <v>6982560000</v>
      </c>
      <c r="J39" s="15">
        <v>5</v>
      </c>
    </row>
    <row r="40" spans="2:10" ht="14.25" x14ac:dyDescent="0.2">
      <c r="B40" s="11" t="s">
        <v>4</v>
      </c>
      <c r="C40" s="12">
        <v>45505</v>
      </c>
      <c r="D40" s="11" t="s">
        <v>12</v>
      </c>
      <c r="E40" s="11" t="s">
        <v>10</v>
      </c>
      <c r="F40" s="11">
        <v>50</v>
      </c>
      <c r="G40" s="11" t="s">
        <v>17</v>
      </c>
      <c r="H40" s="18">
        <v>288</v>
      </c>
      <c r="I40" s="13">
        <v>42619737600</v>
      </c>
      <c r="J40" s="16">
        <v>24</v>
      </c>
    </row>
    <row r="41" spans="2:10" ht="14.25" x14ac:dyDescent="0.2">
      <c r="B41" s="6" t="s">
        <v>9</v>
      </c>
      <c r="C41" s="7">
        <v>45536</v>
      </c>
      <c r="D41" s="6" t="s">
        <v>12</v>
      </c>
      <c r="E41" s="6" t="s">
        <v>10</v>
      </c>
      <c r="F41" s="6">
        <v>2</v>
      </c>
      <c r="G41" s="6" t="s">
        <v>16</v>
      </c>
      <c r="H41" s="17">
        <v>67</v>
      </c>
      <c r="I41" s="8">
        <v>18070128000</v>
      </c>
      <c r="J41" s="15">
        <v>12</v>
      </c>
    </row>
    <row r="42" spans="2:10" ht="14.25" x14ac:dyDescent="0.2">
      <c r="B42" s="6" t="s">
        <v>9</v>
      </c>
      <c r="C42" s="7">
        <v>45536</v>
      </c>
      <c r="D42" s="6" t="s">
        <v>12</v>
      </c>
      <c r="E42" s="6" t="s">
        <v>10</v>
      </c>
      <c r="F42" s="6">
        <v>50</v>
      </c>
      <c r="G42" s="6" t="s">
        <v>17</v>
      </c>
      <c r="H42" s="17">
        <v>5</v>
      </c>
      <c r="I42" s="8">
        <v>1175400000</v>
      </c>
      <c r="J42" s="15">
        <v>1</v>
      </c>
    </row>
    <row r="43" spans="2:10" ht="14.25" x14ac:dyDescent="0.2">
      <c r="B43" s="11" t="s">
        <v>4</v>
      </c>
      <c r="C43" s="12">
        <v>45536</v>
      </c>
      <c r="D43" s="11" t="s">
        <v>12</v>
      </c>
      <c r="E43" s="11" t="s">
        <v>10</v>
      </c>
      <c r="F43" s="11">
        <v>2</v>
      </c>
      <c r="G43" s="11" t="s">
        <v>16</v>
      </c>
      <c r="H43" s="18">
        <v>72</v>
      </c>
      <c r="I43" s="13">
        <v>19245528000</v>
      </c>
      <c r="J43" s="16">
        <v>13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Props1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F2C18C-95CC-4ED9-90D7-155A4060E099}">
  <ds:schemaRefs>
    <ds:schemaRef ds:uri="http://purl.org/dc/elements/1.1/"/>
    <ds:schemaRef ds:uri="72e9f21c-8664-4aad-aa68-4f5e72fc5d7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df062920-4020-40dc-9015-c52fc1b6f47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2024-10-01T19:38:13Z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