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31" documentId="8_{00948FA5-4530-4DA4-B9BC-6F407BA59CF0}" xr6:coauthVersionLast="47" xr6:coauthVersionMax="47" xr10:uidLastSave="{69A2A40A-98B1-47AC-9CAD-1F1A3AC4F7DC}"/>
  <bookViews>
    <workbookView xWindow="-120" yWindow="-120" windowWidth="20730" windowHeight="1104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<sst xmlns="http://schemas.openxmlformats.org/spreadsheetml/2006/main" count="158" uniqueCount="23">
  <si>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</si>
  <si>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</si>
  <si>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</si>
  <si>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</si>
  <si>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</si>
  <si>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</si>
  <si>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</si>
  <si>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</si>
  <si>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</si>
  <si>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</si>
  <si>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</si>
  <si>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</si>
  <si>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</si>
  <si>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</si>
  <si>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</si>
  <si>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</si>
  <si>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</si>
  <si>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</si>
  <si>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</si>
  <si>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</si>
  <si>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</si>
  <si>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Informe del 1 al 30 de junio de 2024</t>
  </si>
  <si>
    <t>Informe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</si>
</sst>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5.7971750726110147E-2"/>
                  <c:y val="0.294503097418701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10571560041670808"/>
                  <c:y val="-0.3167443554770208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3983.04</c:v>
                </c:pt>
                <c:pt idx="1">
                  <c:v>19632.96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101096.57520000001</c:v>
                </c:pt>
                <c:pt idx="1">
                  <c:v>214819.82079999999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6" totalsRowShown="0" headerRowDxfId="25" headerRowBorderDxfId="24" tableBorderDxfId="23" totalsRowBorderDxfId="22">
  <sortState xmlns:xlrd2="http://schemas.microsoft.com/office/spreadsheetml/2017/richdata2" ref="B4:J6">
    <sortCondition ref="B3:B6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32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6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21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45444</v>
      </c>
      <c r="D4" s="6" t="s">
        <v>12</v>
      </c>
      <c r="E4" s="6" t="s">
        <v>10</v>
      </c>
      <c r="F4" s="6">
        <v>2</v>
      </c>
      <c r="G4" s="6" t="s">
        <v>16</v>
      </c>
      <c r="H4" s="17">
        <v>102</v>
      </c>
      <c r="I4" s="8">
        <v>11808000000</v>
      </c>
      <c r="J4" s="15">
        <v>11</v>
      </c>
      <c r="M4" s="8">
        <f>+SUMIFS(Tabla13[Monto],Tabla13[Afiliado],M3)/1000000</f>
        <v>3983.04</v>
      </c>
      <c r="N4" s="8">
        <f>+SUMIFS(Tabla13[Monto],Tabla13[Afiliado],N3)/1000000</f>
        <v>19632.96</v>
      </c>
      <c r="O4" s="10">
        <f>+SUM(M4:N4)</f>
        <v>23616</v>
      </c>
    </row>
    <row r="5" spans="1:15" ht="14.25" x14ac:dyDescent="0.2">
      <c r="B5" s="6" t="s">
        <v>4</v>
      </c>
      <c r="C5" s="7">
        <v>45444</v>
      </c>
      <c r="D5" s="6" t="s">
        <v>12</v>
      </c>
      <c r="E5" s="6" t="s">
        <v>10</v>
      </c>
      <c r="F5" s="6">
        <v>2</v>
      </c>
      <c r="G5" s="6" t="s">
        <v>16</v>
      </c>
      <c r="H5" s="17">
        <v>66</v>
      </c>
      <c r="I5" s="8">
        <v>7824960000</v>
      </c>
      <c r="J5" s="15">
        <v>8</v>
      </c>
    </row>
    <row r="6" spans="1:15" ht="14.25" x14ac:dyDescent="0.2">
      <c r="B6" s="6" t="s">
        <v>4</v>
      </c>
      <c r="C6" s="7">
        <v>45444</v>
      </c>
      <c r="D6" s="6" t="s">
        <v>12</v>
      </c>
      <c r="E6" s="6" t="s">
        <v>10</v>
      </c>
      <c r="F6" s="6">
        <v>50</v>
      </c>
      <c r="G6" s="6" t="s">
        <v>17</v>
      </c>
      <c r="H6" s="17">
        <v>36</v>
      </c>
      <c r="I6" s="8">
        <v>3983040000</v>
      </c>
      <c r="J6" s="15">
        <v>3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32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101096.57520000001</v>
      </c>
      <c r="N4" s="8">
        <f>+SUMIFS(Tabla132[Monto],Tabla132[Afiliado],N3)/1000000</f>
        <v>214819.82079999999</v>
      </c>
      <c r="O4" s="10">
        <f>+SUM(M4:N4)</f>
        <v>315916.39600000001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schemas.microsoft.com/office/2006/metadata/properties"/>
    <ds:schemaRef ds:uri="http://schemas.microsoft.com/office/infopath/2007/PartnerControls"/>
    <ds:schemaRef ds:uri="df062920-4020-40dc-9015-c52fc1b6f476"/>
    <ds:schemaRef ds:uri="72e9f21c-8664-4aad-aa68-4f5e72fc5d76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2024-06-28T21:23:39Z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