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5" documentId="13_ncr:1_{8514A37E-F291-438F-9863-3F0CD1C1A7DD}" xr6:coauthVersionLast="47" xr6:coauthVersionMax="47" xr10:uidLastSave="{279A2B76-E4AA-449C-A59F-BCDF5C2751CE}"/>
  <bookViews>
    <workbookView xWindow="20370" yWindow="-120" windowWidth="21840" windowHeight="13020" xr2:uid="{00000000-000D-0000-FFFF-FFFF00000000}"/>
  </bookViews>
  <sheets>
    <sheet name="Resumen mes" sheetId="4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4" l="1"/>
  <c r="N4" i="4"/>
  <c r="O4" i="4" l="1"/>
</calcChain>
</file>

<file path=xl/sharedStrings.xml><?xml version="1.0" encoding="utf-8"?>
<sst xmlns="http://schemas.openxmlformats.org/spreadsheetml/2006/main" count="35" uniqueCount="20">
  <si>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</si>
  <si>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</si>
  <si>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</si>
  <si>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</si>
  <si>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</si>
  <si>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</si>
  <si>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</si>
  <si>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</si>
  <si>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</si>
  <si>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</si>
  <si>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</si>
  <si>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</si>
  <si>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</si>
  <si>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</si>
  <si>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</si>
  <si>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</si>
  <si>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</si>
  <si>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</si>
  <si>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Informe del 1 al 31 de enero de 2024</t>
  </si>
  <si>
    <t>Monto negociado (Millones $COP)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</si>
</sst>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0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4"/>
      <tableStyleElement type="headerRow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79380</c:v>
                </c:pt>
                <c:pt idx="1">
                  <c:v>80215.199999999997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8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FB7FA7A0-DEEE-4514-977A-F7F1D7D862A6}" name="Punta" dataDxfId="8"/>
    <tableColumn id="2" xr3:uid="{46A1F31D-095B-4C26-889B-673DF46E16EA}" name="Mes" dataDxfId="7"/>
    <tableColumn id="3" xr3:uid="{29372062-8A36-48C6-83CC-7446BF2A2300}" name="Grupo" dataDxfId="6"/>
    <tableColumn id="4" xr3:uid="{0D98D690-2CAE-475C-8B4E-CC9BEA9C5997}" name="Sistema" dataDxfId="5"/>
    <tableColumn id="5" xr3:uid="{F00538AB-C8ED-48BE-B59B-247108869FFC}" name="Cód. Afil" dataDxfId="4"/>
    <tableColumn id="6" xr3:uid="{7E0AC425-1182-4A5C-85A6-6C7CAE666D6E}" name="Afiliado" dataDxfId="3"/>
    <tableColumn id="7" xr3:uid="{AB42A922-E343-4035-90D5-88B383388D4A}" name="Cantidad" dataDxfId="2"/>
    <tableColumn id="8" xr3:uid="{CD2F39D8-1CCE-49C6-967C-F00A7B036DAE}" name="Monto" dataDxfId="1" dataCellStyle="Moneda"/>
    <tableColumn id="13" xr3:uid="{F6260F9A-03B4-47C6-AE5C-E442CEABD48E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8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4" t="s">
        <v>15</v>
      </c>
      <c r="C1" s="15"/>
      <c r="D1" s="15"/>
      <c r="E1" s="15"/>
      <c r="F1" s="15"/>
      <c r="G1" s="15"/>
      <c r="H1" s="15"/>
      <c r="I1" s="15"/>
      <c r="J1" s="15"/>
      <c r="K1" s="1"/>
    </row>
    <row r="2" spans="1:15" x14ac:dyDescent="0.2">
      <c r="B2" s="16" t="s">
        <v>18</v>
      </c>
      <c r="C2" s="17"/>
      <c r="D2" s="17"/>
      <c r="E2" s="17"/>
      <c r="F2" s="17"/>
      <c r="G2" s="17"/>
      <c r="H2" s="17"/>
      <c r="I2" s="17"/>
      <c r="J2" s="17"/>
      <c r="M2" s="18" t="s">
        <v>19</v>
      </c>
      <c r="N2" s="18"/>
      <c r="O2" s="18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1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3">
        <v>360</v>
      </c>
      <c r="I4" s="8">
        <v>54432000000</v>
      </c>
      <c r="J4" s="12">
        <v>12</v>
      </c>
      <c r="M4" s="8">
        <f>+SUMIFS(Tabla13[Monto],Tabla13[Afiliado],M3)/1000000</f>
        <v>79380</v>
      </c>
      <c r="N4" s="8">
        <f>+SUMIFS(Tabla13[Monto],Tabla13[Afiliado],N3)/1000000</f>
        <v>80215.199999999997</v>
      </c>
      <c r="O4" s="10">
        <f>+SUM(M4:N4)</f>
        <v>159595.20000000001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3">
        <v>182</v>
      </c>
      <c r="I5" s="8">
        <v>25365600000</v>
      </c>
      <c r="J5" s="12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3">
        <v>2</v>
      </c>
      <c r="I6" s="8">
        <v>417600000</v>
      </c>
      <c r="J6" s="12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3">
        <v>360</v>
      </c>
      <c r="I7" s="8">
        <v>54432000000</v>
      </c>
      <c r="J7" s="12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3">
        <v>180</v>
      </c>
      <c r="I8" s="8">
        <v>24948000000</v>
      </c>
      <c r="J8" s="12">
        <v>6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FC6578-4113-4A03-B4B6-269F1A5C1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2024-06-28T21:15:55Z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</Properties>
</file>