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2" documentId="8_{8A71648D-7DFA-4A6E-89A3-515B04C7F075}" xr6:coauthVersionLast="47" xr6:coauthVersionMax="47" xr10:uidLastSave="{C3EB3511-CC8D-4B4E-A17C-1364E5CC4E78}"/>
  <bookViews>
    <workbookView xWindow="20370" yWindow="-120" windowWidth="21840" windowHeight="1302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" l="1"/>
  <c r="M4" i="4"/>
  <c r="M4" i="8"/>
  <c r="N4" i="8"/>
  <c r="O4" i="8" l="1"/>
  <c r="O4" i="4" l="1"/>
</calcChain>
</file>

<file path=xl/sharedStrings.xml><?xml version="1.0" encoding="utf-8"?>
<sst xmlns="http://schemas.openxmlformats.org/spreadsheetml/2006/main" count="74" uniqueCount="21">
  <si>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</si>
  <si>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</si>
  <si>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</si>
  <si>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</si>
  <si>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</si>
  <si>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</si>
  <si>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</si>
  <si>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</si>
  <si>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</si>
  <si>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</si>
  <si>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</si>
  <si>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</si>
  <si>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</si>
  <si>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</si>
  <si>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</si>
  <si>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</si>
  <si>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</si>
  <si>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</si>
  <si>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Informe del 1 al 29 de febrero de 2024</t>
  </si>
  <si>
    <t>Informe del 1 de enero al 29 de febrero de 2024</t>
  </si>
  <si>
    <t>Monto negociado (Millones $COP)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</si>
</sst>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2880</c:v>
                </c:pt>
                <c:pt idx="1">
                  <c:v>56852.639999999999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82260</c:v>
                </c:pt>
                <c:pt idx="1">
                  <c:v>137067.84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6" totalsRowShown="0" headerRowDxfId="25" headerRowBorderDxfId="24" tableBorderDxfId="23" totalsRowBorderDxfId="22">
  <sortState xmlns:xlrd2="http://schemas.microsoft.com/office/spreadsheetml/2017/richdata2" ref="B4:I5">
    <sortCondition ref="B3:B5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11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6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18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45323</v>
      </c>
      <c r="D4" s="6" t="s">
        <v>12</v>
      </c>
      <c r="E4" s="6" t="s">
        <v>10</v>
      </c>
      <c r="F4" s="6">
        <v>2</v>
      </c>
      <c r="G4" s="6" t="s">
        <v>16</v>
      </c>
      <c r="H4" s="17">
        <v>178</v>
      </c>
      <c r="I4" s="8">
        <v>26986320000</v>
      </c>
      <c r="J4" s="15">
        <v>21</v>
      </c>
      <c r="M4" s="8">
        <f>+SUMIFS(Tabla13[Monto],Tabla13[Afiliado],M3)/1000000</f>
        <v>2880</v>
      </c>
      <c r="N4" s="8">
        <f>+SUMIFS(Tabla13[Monto],Tabla13[Afiliado],N3)/1000000</f>
        <v>56852.639999999999</v>
      </c>
      <c r="O4" s="10">
        <f>+SUM(M4:N4)</f>
        <v>59732.639999999999</v>
      </c>
    </row>
    <row r="5" spans="1:15" ht="14.25" x14ac:dyDescent="0.2">
      <c r="B5" s="6" t="s">
        <v>4</v>
      </c>
      <c r="C5" s="7">
        <v>45323</v>
      </c>
      <c r="D5" s="6" t="s">
        <v>12</v>
      </c>
      <c r="E5" s="6" t="s">
        <v>10</v>
      </c>
      <c r="F5" s="6">
        <v>2</v>
      </c>
      <c r="G5" s="6" t="s">
        <v>16</v>
      </c>
      <c r="H5" s="17">
        <v>198</v>
      </c>
      <c r="I5" s="8">
        <v>29866320000</v>
      </c>
      <c r="J5" s="15">
        <v>22</v>
      </c>
    </row>
    <row r="6" spans="1:15" ht="14.25" x14ac:dyDescent="0.2">
      <c r="B6" s="6" t="s">
        <v>9</v>
      </c>
      <c r="C6" s="7">
        <v>45323</v>
      </c>
      <c r="D6" s="6" t="s">
        <v>12</v>
      </c>
      <c r="E6" s="6" t="s">
        <v>10</v>
      </c>
      <c r="F6" s="6">
        <v>50</v>
      </c>
      <c r="G6" s="6" t="s">
        <v>17</v>
      </c>
      <c r="H6" s="17">
        <v>20</v>
      </c>
      <c r="I6" s="8">
        <v>2880000000</v>
      </c>
      <c r="J6" s="15">
        <v>1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11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82260</v>
      </c>
      <c r="N4" s="8">
        <f>+SUMIFS(Tabla132[Monto],Tabla132[Afiliado],N3)/1000000</f>
        <v>137067.84</v>
      </c>
      <c r="O4" s="10">
        <f>+SUM(M4:N4)</f>
        <v>219327.84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schemas.microsoft.com/office/2006/metadata/properties"/>
    <ds:schemaRef ds:uri="http://schemas.microsoft.com/office/infopath/2007/PartnerControls"/>
    <ds:schemaRef ds:uri="df062920-4020-40dc-9015-c52fc1b6f476"/>
    <ds:schemaRef ds:uri="72e9f21c-8664-4aad-aa68-4f5e72fc5d76"/>
  </ds:schemaRefs>
</ds:datastoreItem>
</file>

<file path=customXml/itemProps2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2024-06-28T21:12:54Z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