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showPivotChartFilter="1" defaultThemeVersion="124226"/>
  <mc:AlternateContent xmlns:mc="http://schemas.openxmlformats.org/markup-compatibility/2006">
    <mc:Choice Requires="x15">
      <x15ac:absPath xmlns:x15ac="http://schemas.microsoft.com/office/spreadsheetml/2010/11/ac" url="https://bolsadesantiago.sharepoint.com/sites/Informacin-Derivex/Documentos compartidos/Información Derivex/3. Administración del Mercado/2. Administrar la Operación/Otros/"/>
    </mc:Choice>
  </mc:AlternateContent>
  <xr:revisionPtr revIDLastSave="19" documentId="13_ncr:1_{7AAC0267-97FC-4538-8964-22338D388DC8}" xr6:coauthVersionLast="47" xr6:coauthVersionMax="47" xr10:uidLastSave="{D6F51BF4-644E-48F8-AA79-2686151E1AE9}"/>
  <bookViews>
    <workbookView xWindow="28692" yWindow="-108" windowWidth="29016" windowHeight="15696" xr2:uid="{00000000-000D-0000-FFFF-FFFF00000000}"/>
  </bookViews>
  <sheets>
    <sheet name="Precio de Bolsa TX1" sheetId="1" r:id="rId1"/>
    <sheet name="Precio bolsa bloques horarios" sheetId="4" r:id="rId2"/>
    <sheet name="Precio de liquidación Futuros" sheetId="3" r:id="rId3"/>
  </sheets>
  <definedNames>
    <definedName name="_xlnm._FilterDatabase" localSheetId="0" hidden="1">'Precio de Bolsa TX1'!$A$2:$I$2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25" i="4" l="1"/>
  <c r="N426" i="4"/>
  <c r="N427" i="4"/>
  <c r="O425" i="4"/>
  <c r="O426" i="4"/>
  <c r="O427" i="4"/>
  <c r="P425" i="4"/>
  <c r="P426" i="4"/>
  <c r="P427" i="4"/>
  <c r="I425" i="1"/>
  <c r="I426" i="1"/>
  <c r="I427" i="1"/>
  <c r="N424" i="4"/>
  <c r="O424" i="4"/>
  <c r="P424" i="4"/>
  <c r="I424" i="1"/>
  <c r="N423" i="4"/>
  <c r="O423" i="4"/>
  <c r="P423" i="4"/>
  <c r="I423" i="1"/>
  <c r="N422" i="4"/>
  <c r="O422" i="4"/>
  <c r="P422" i="4"/>
  <c r="I422" i="1"/>
  <c r="N421" i="4"/>
  <c r="O421" i="4"/>
  <c r="P421" i="4"/>
  <c r="I421" i="1"/>
  <c r="N418" i="4"/>
  <c r="N419" i="4"/>
  <c r="N420" i="4"/>
  <c r="O418" i="4"/>
  <c r="O419" i="4"/>
  <c r="O420" i="4"/>
  <c r="P418" i="4"/>
  <c r="P419" i="4"/>
  <c r="P420" i="4"/>
  <c r="I418" i="1"/>
  <c r="I419" i="1"/>
  <c r="I420" i="1"/>
  <c r="N417" i="4"/>
  <c r="O417" i="4"/>
  <c r="P417" i="4"/>
  <c r="I417" i="1"/>
  <c r="N416" i="4"/>
  <c r="O416" i="4"/>
  <c r="P416" i="4"/>
  <c r="I416" i="1"/>
  <c r="N415" i="4"/>
  <c r="O415" i="4"/>
  <c r="P415" i="4"/>
  <c r="I415" i="1"/>
  <c r="N414" i="4"/>
  <c r="O414" i="4"/>
  <c r="P414" i="4"/>
  <c r="I414" i="1"/>
  <c r="N411" i="4"/>
  <c r="N412" i="4"/>
  <c r="N413" i="4"/>
  <c r="O411" i="4"/>
  <c r="O412" i="4"/>
  <c r="O413" i="4"/>
  <c r="P411" i="4"/>
  <c r="P412" i="4"/>
  <c r="P413" i="4"/>
  <c r="I411" i="1"/>
  <c r="I412" i="1"/>
  <c r="I413" i="1"/>
  <c r="N410" i="4"/>
  <c r="O410" i="4"/>
  <c r="P410" i="4"/>
  <c r="I410" i="1"/>
  <c r="N409" i="4"/>
  <c r="O409" i="4"/>
  <c r="P409" i="4"/>
  <c r="I409" i="1"/>
  <c r="N408" i="4"/>
  <c r="O408" i="4"/>
  <c r="P408" i="4"/>
  <c r="I408" i="1"/>
  <c r="N407" i="4"/>
  <c r="O407" i="4"/>
  <c r="P407" i="4"/>
  <c r="I407" i="1"/>
  <c r="N404" i="4"/>
  <c r="N405" i="4"/>
  <c r="N406" i="4"/>
  <c r="O404" i="4"/>
  <c r="O405" i="4"/>
  <c r="O406" i="4"/>
  <c r="P404" i="4"/>
  <c r="P405" i="4"/>
  <c r="P406" i="4"/>
  <c r="I404" i="1"/>
  <c r="I405" i="1"/>
  <c r="I406" i="1"/>
  <c r="N401" i="4"/>
  <c r="O401" i="4"/>
  <c r="P401" i="4"/>
  <c r="N402" i="4"/>
  <c r="O402" i="4"/>
  <c r="P402" i="4"/>
  <c r="N403" i="4"/>
  <c r="O403" i="4"/>
  <c r="P403" i="4"/>
  <c r="I403" i="1"/>
  <c r="I402" i="1"/>
  <c r="I401" i="1"/>
  <c r="N400" i="4"/>
  <c r="O400" i="4"/>
  <c r="P400" i="4"/>
  <c r="I400" i="1"/>
  <c r="N397" i="4"/>
  <c r="N398" i="4"/>
  <c r="N399" i="4"/>
  <c r="O397" i="4"/>
  <c r="O398" i="4"/>
  <c r="O399" i="4"/>
  <c r="P397" i="4"/>
  <c r="P398" i="4"/>
  <c r="P399" i="4"/>
  <c r="I397" i="1"/>
  <c r="I398" i="1"/>
  <c r="I399" i="1"/>
  <c r="N396" i="4"/>
  <c r="O396" i="4"/>
  <c r="P396" i="4"/>
  <c r="I396" i="1"/>
  <c r="N395" i="4"/>
  <c r="O395" i="4"/>
  <c r="P395" i="4"/>
  <c r="I395" i="1"/>
  <c r="N394" i="4"/>
  <c r="O394" i="4"/>
  <c r="P394" i="4"/>
  <c r="I394" i="1"/>
  <c r="N393" i="4"/>
  <c r="O393" i="4"/>
  <c r="P393" i="4"/>
  <c r="I393" i="1"/>
  <c r="N390" i="4"/>
  <c r="N391" i="4"/>
  <c r="N392" i="4"/>
  <c r="O390" i="4"/>
  <c r="O391" i="4"/>
  <c r="O392" i="4"/>
  <c r="P390" i="4"/>
  <c r="P391" i="4"/>
  <c r="P392" i="4"/>
  <c r="I390" i="1"/>
  <c r="I391" i="1"/>
  <c r="I392" i="1"/>
  <c r="N389" i="4"/>
  <c r="O389" i="4"/>
  <c r="P389" i="4"/>
  <c r="I389" i="1"/>
  <c r="N388" i="4"/>
  <c r="O388" i="4"/>
  <c r="P388" i="4"/>
  <c r="I388" i="1"/>
  <c r="N387" i="4"/>
  <c r="O387" i="4"/>
  <c r="P387" i="4"/>
  <c r="I387" i="1"/>
  <c r="N386" i="4"/>
  <c r="O386" i="4"/>
  <c r="P386" i="4"/>
  <c r="I386" i="1"/>
  <c r="N383" i="4"/>
  <c r="N384" i="4"/>
  <c r="N385" i="4"/>
  <c r="O383" i="4"/>
  <c r="O384" i="4"/>
  <c r="O385" i="4"/>
  <c r="P383" i="4"/>
  <c r="P384" i="4"/>
  <c r="P385" i="4"/>
  <c r="I383" i="1"/>
  <c r="I384" i="1"/>
  <c r="I385" i="1"/>
  <c r="N382" i="4"/>
  <c r="O382" i="4"/>
  <c r="P382" i="4"/>
  <c r="I382" i="1"/>
  <c r="I381" i="1"/>
  <c r="N381" i="4"/>
  <c r="O381" i="4"/>
  <c r="P381" i="4"/>
  <c r="N380" i="4"/>
  <c r="O380" i="4"/>
  <c r="P380" i="4"/>
  <c r="I380" i="1"/>
  <c r="N379" i="4"/>
  <c r="O379" i="4"/>
  <c r="P379" i="4"/>
  <c r="I379" i="1"/>
  <c r="N376" i="4"/>
  <c r="N377" i="4"/>
  <c r="N378" i="4"/>
  <c r="O376" i="4"/>
  <c r="O377" i="4"/>
  <c r="O378" i="4"/>
  <c r="P376" i="4"/>
  <c r="P377" i="4"/>
  <c r="P378" i="4"/>
  <c r="I376" i="1"/>
  <c r="I377" i="1"/>
  <c r="I378" i="1"/>
  <c r="I375" i="1"/>
  <c r="N375" i="4"/>
  <c r="O375" i="4"/>
  <c r="P375" i="4"/>
  <c r="N374" i="4"/>
  <c r="O374" i="4"/>
  <c r="P374" i="4"/>
  <c r="I374" i="1"/>
  <c r="N373" i="4"/>
  <c r="O373" i="4"/>
  <c r="P373" i="4"/>
  <c r="I373" i="1"/>
  <c r="N369" i="4"/>
  <c r="N370" i="4"/>
  <c r="N371" i="4"/>
  <c r="N372" i="4"/>
  <c r="O369" i="4"/>
  <c r="O370" i="4"/>
  <c r="O371" i="4"/>
  <c r="O372" i="4"/>
  <c r="P369" i="4"/>
  <c r="P370" i="4"/>
  <c r="P371" i="4"/>
  <c r="P372" i="4"/>
  <c r="I369" i="1"/>
  <c r="I370" i="1"/>
  <c r="I371" i="1"/>
  <c r="I372" i="1"/>
  <c r="N368" i="4" l="1"/>
  <c r="O368" i="4"/>
  <c r="P368" i="4"/>
  <c r="I368" i="1"/>
  <c r="N365" i="4"/>
  <c r="N366" i="4"/>
  <c r="N367" i="4"/>
  <c r="O365" i="4"/>
  <c r="O366" i="4"/>
  <c r="O367" i="4"/>
  <c r="P365" i="4"/>
  <c r="P366" i="4"/>
  <c r="P367" i="4"/>
  <c r="I365" i="1"/>
  <c r="I366" i="1"/>
  <c r="I367" i="1"/>
  <c r="N361" i="4"/>
  <c r="O361" i="4"/>
  <c r="P361" i="4"/>
  <c r="N362" i="4"/>
  <c r="O362" i="4"/>
  <c r="P362" i="4"/>
  <c r="N363" i="4"/>
  <c r="O363" i="4"/>
  <c r="P363" i="4"/>
  <c r="N364" i="4"/>
  <c r="O364" i="4"/>
  <c r="P364" i="4"/>
  <c r="I362" i="1"/>
  <c r="I363" i="1"/>
  <c r="I364" i="1"/>
  <c r="A362" i="1"/>
  <c r="A363" i="1" s="1"/>
  <c r="A364" i="1" s="1"/>
  <c r="A365" i="1" s="1"/>
  <c r="A366" i="1" s="1"/>
  <c r="A368" i="1" s="1"/>
  <c r="I361" i="1"/>
  <c r="N359" i="4"/>
  <c r="N360" i="4"/>
  <c r="O359" i="4"/>
  <c r="O360" i="4"/>
  <c r="P359" i="4"/>
  <c r="P360" i="4"/>
  <c r="I359" i="1"/>
  <c r="I360" i="1"/>
  <c r="N356" i="4"/>
  <c r="N357" i="4"/>
  <c r="N358" i="4"/>
  <c r="O356" i="4"/>
  <c r="O357" i="4"/>
  <c r="O358" i="4"/>
  <c r="P356" i="4"/>
  <c r="P357" i="4"/>
  <c r="P358" i="4"/>
  <c r="I356" i="1"/>
  <c r="I357" i="1"/>
  <c r="I358" i="1"/>
  <c r="A358" i="1"/>
  <c r="A359" i="1" s="1"/>
  <c r="A360" i="1" s="1"/>
  <c r="N355" i="4"/>
  <c r="O355" i="4"/>
  <c r="P355" i="4"/>
  <c r="I355" i="1"/>
  <c r="N354" i="4"/>
  <c r="O354" i="4"/>
  <c r="P354" i="4"/>
  <c r="A354" i="1"/>
  <c r="I354" i="1"/>
  <c r="N353" i="4"/>
  <c r="O353" i="4"/>
  <c r="P353" i="4"/>
  <c r="I353" i="1" l="1"/>
  <c r="I352" i="1"/>
  <c r="N352" i="4"/>
  <c r="O352" i="4"/>
  <c r="P352" i="4"/>
  <c r="N351" i="4"/>
  <c r="O351" i="4"/>
  <c r="P351" i="4"/>
  <c r="I351" i="1"/>
  <c r="N350" i="4"/>
  <c r="O350" i="4"/>
  <c r="P350" i="4"/>
  <c r="N348" i="4"/>
  <c r="N349" i="4"/>
  <c r="O348" i="4"/>
  <c r="O349" i="4"/>
  <c r="P348" i="4"/>
  <c r="P349" i="4"/>
  <c r="I348" i="1"/>
  <c r="I349" i="1"/>
  <c r="I350" i="1"/>
  <c r="N347" i="4"/>
  <c r="O347" i="4"/>
  <c r="P347" i="4"/>
  <c r="I347" i="1"/>
  <c r="N345" i="4"/>
  <c r="O345" i="4"/>
  <c r="P345" i="4"/>
  <c r="N346" i="4"/>
  <c r="O346" i="4"/>
  <c r="P346" i="4"/>
  <c r="I346" i="1"/>
  <c r="I345" i="1"/>
  <c r="N344" i="4"/>
  <c r="O344" i="4"/>
  <c r="P344" i="4"/>
  <c r="I344" i="1" l="1"/>
  <c r="N341" i="4"/>
  <c r="O341" i="4"/>
  <c r="P341" i="4"/>
  <c r="N342" i="4"/>
  <c r="O342" i="4"/>
  <c r="P342" i="4"/>
  <c r="N343" i="4"/>
  <c r="O343" i="4"/>
  <c r="P343" i="4"/>
  <c r="I341" i="1"/>
  <c r="I342" i="1"/>
  <c r="I343" i="1"/>
  <c r="N339" i="4"/>
  <c r="O339" i="4"/>
  <c r="P339" i="4"/>
  <c r="N340" i="4"/>
  <c r="O340" i="4"/>
  <c r="P340" i="4"/>
  <c r="I340" i="1"/>
  <c r="N3" i="4"/>
  <c r="O3" i="4"/>
  <c r="P3" i="4"/>
  <c r="N4" i="4"/>
  <c r="O4" i="4"/>
  <c r="P4" i="4"/>
  <c r="N5" i="4"/>
  <c r="O5" i="4"/>
  <c r="P5" i="4"/>
  <c r="N6" i="4"/>
  <c r="O6" i="4"/>
  <c r="P6" i="4"/>
  <c r="N7" i="4"/>
  <c r="O7" i="4"/>
  <c r="P7" i="4"/>
  <c r="N8" i="4"/>
  <c r="O8" i="4"/>
  <c r="P8" i="4"/>
  <c r="N9" i="4"/>
  <c r="O9" i="4"/>
  <c r="P9" i="4"/>
  <c r="N10" i="4"/>
  <c r="O10" i="4"/>
  <c r="P10" i="4"/>
  <c r="N11" i="4"/>
  <c r="O11" i="4"/>
  <c r="P11" i="4"/>
  <c r="N12" i="4"/>
  <c r="O12" i="4"/>
  <c r="P12" i="4"/>
  <c r="N13" i="4"/>
  <c r="O13" i="4"/>
  <c r="P13" i="4"/>
  <c r="N14" i="4"/>
  <c r="O14" i="4"/>
  <c r="P14" i="4"/>
  <c r="N15" i="4"/>
  <c r="O15" i="4"/>
  <c r="P15" i="4"/>
  <c r="N16" i="4"/>
  <c r="O16" i="4"/>
  <c r="P16" i="4"/>
  <c r="N17" i="4"/>
  <c r="O17" i="4"/>
  <c r="P17" i="4"/>
  <c r="N18" i="4"/>
  <c r="O18" i="4"/>
  <c r="P18" i="4"/>
  <c r="N19" i="4"/>
  <c r="O19" i="4"/>
  <c r="P19" i="4"/>
  <c r="N20" i="4"/>
  <c r="O20" i="4"/>
  <c r="P20" i="4"/>
  <c r="N21" i="4"/>
  <c r="O21" i="4"/>
  <c r="P21" i="4"/>
  <c r="N22" i="4"/>
  <c r="O22" i="4"/>
  <c r="P22" i="4"/>
  <c r="N23" i="4"/>
  <c r="O23" i="4"/>
  <c r="P23" i="4"/>
  <c r="N24" i="4"/>
  <c r="O24" i="4"/>
  <c r="P24" i="4"/>
  <c r="N25" i="4"/>
  <c r="O25" i="4"/>
  <c r="P25" i="4"/>
  <c r="N26" i="4"/>
  <c r="O26" i="4"/>
  <c r="P26" i="4"/>
  <c r="N27" i="4"/>
  <c r="O27" i="4"/>
  <c r="P27" i="4"/>
  <c r="N28" i="4"/>
  <c r="O28" i="4"/>
  <c r="P28" i="4"/>
  <c r="N29" i="4"/>
  <c r="O29" i="4"/>
  <c r="P29" i="4"/>
  <c r="N30" i="4"/>
  <c r="O30" i="4"/>
  <c r="P30" i="4"/>
  <c r="N31" i="4"/>
  <c r="O31" i="4"/>
  <c r="P31" i="4"/>
  <c r="N32" i="4"/>
  <c r="O32" i="4"/>
  <c r="P32" i="4"/>
  <c r="N33" i="4"/>
  <c r="O33" i="4"/>
  <c r="P33" i="4"/>
  <c r="N34" i="4"/>
  <c r="O34" i="4"/>
  <c r="P34" i="4"/>
  <c r="N35" i="4"/>
  <c r="O35" i="4"/>
  <c r="P35" i="4"/>
  <c r="N36" i="4"/>
  <c r="O36" i="4"/>
  <c r="P36" i="4"/>
  <c r="N37" i="4"/>
  <c r="O37" i="4"/>
  <c r="P37" i="4"/>
  <c r="N38" i="4"/>
  <c r="O38" i="4"/>
  <c r="P38" i="4"/>
  <c r="N39" i="4"/>
  <c r="O39" i="4"/>
  <c r="P39" i="4"/>
  <c r="N40" i="4"/>
  <c r="O40" i="4"/>
  <c r="P40" i="4"/>
  <c r="N41" i="4"/>
  <c r="O41" i="4"/>
  <c r="P41" i="4"/>
  <c r="N42" i="4"/>
  <c r="O42" i="4"/>
  <c r="P42" i="4"/>
  <c r="N43" i="4"/>
  <c r="O43" i="4"/>
  <c r="P43" i="4"/>
  <c r="N44" i="4"/>
  <c r="O44" i="4"/>
  <c r="P44" i="4"/>
  <c r="N45" i="4"/>
  <c r="O45" i="4"/>
  <c r="P45" i="4"/>
  <c r="N46" i="4"/>
  <c r="O46" i="4"/>
  <c r="P46" i="4"/>
  <c r="N47" i="4"/>
  <c r="O47" i="4"/>
  <c r="P47" i="4"/>
  <c r="N48" i="4"/>
  <c r="O48" i="4"/>
  <c r="P48" i="4"/>
  <c r="N49" i="4"/>
  <c r="O49" i="4"/>
  <c r="P49" i="4"/>
  <c r="N50" i="4"/>
  <c r="O50" i="4"/>
  <c r="P50" i="4"/>
  <c r="N51" i="4"/>
  <c r="O51" i="4"/>
  <c r="P51" i="4"/>
  <c r="N52" i="4"/>
  <c r="O52" i="4"/>
  <c r="P52" i="4"/>
  <c r="N53" i="4"/>
  <c r="O53" i="4"/>
  <c r="P53" i="4"/>
  <c r="N54" i="4"/>
  <c r="O54" i="4"/>
  <c r="P54" i="4"/>
  <c r="N55" i="4"/>
  <c r="O55" i="4"/>
  <c r="P55" i="4"/>
  <c r="N56" i="4"/>
  <c r="O56" i="4"/>
  <c r="P56" i="4"/>
  <c r="N57" i="4"/>
  <c r="O57" i="4"/>
  <c r="P57" i="4"/>
  <c r="N58" i="4"/>
  <c r="O58" i="4"/>
  <c r="P58" i="4"/>
  <c r="N59" i="4"/>
  <c r="O59" i="4"/>
  <c r="P59" i="4"/>
  <c r="N60" i="4"/>
  <c r="O60" i="4"/>
  <c r="P60" i="4"/>
  <c r="N61" i="4"/>
  <c r="O61" i="4"/>
  <c r="P61" i="4"/>
  <c r="N62" i="4"/>
  <c r="O62" i="4"/>
  <c r="P62" i="4"/>
  <c r="N63" i="4"/>
  <c r="O63" i="4"/>
  <c r="P63" i="4"/>
  <c r="N64" i="4"/>
  <c r="O64" i="4"/>
  <c r="P64" i="4"/>
  <c r="N65" i="4"/>
  <c r="O65" i="4"/>
  <c r="P65" i="4"/>
  <c r="N66" i="4"/>
  <c r="O66" i="4"/>
  <c r="P66" i="4"/>
  <c r="N67" i="4"/>
  <c r="O67" i="4"/>
  <c r="P67" i="4"/>
  <c r="N68" i="4"/>
  <c r="O68" i="4"/>
  <c r="P68" i="4"/>
  <c r="N69" i="4"/>
  <c r="O69" i="4"/>
  <c r="P69" i="4"/>
  <c r="N70" i="4"/>
  <c r="O70" i="4"/>
  <c r="P70" i="4"/>
  <c r="N71" i="4"/>
  <c r="O71" i="4"/>
  <c r="P71" i="4"/>
  <c r="N72" i="4"/>
  <c r="O72" i="4"/>
  <c r="P72" i="4"/>
  <c r="N73" i="4"/>
  <c r="O73" i="4"/>
  <c r="P73" i="4"/>
  <c r="N74" i="4"/>
  <c r="O74" i="4"/>
  <c r="P74" i="4"/>
  <c r="N75" i="4"/>
  <c r="O75" i="4"/>
  <c r="P75" i="4"/>
  <c r="N76" i="4"/>
  <c r="O76" i="4"/>
  <c r="P76" i="4"/>
  <c r="N77" i="4"/>
  <c r="O77" i="4"/>
  <c r="P77" i="4"/>
  <c r="N78" i="4"/>
  <c r="O78" i="4"/>
  <c r="P78" i="4"/>
  <c r="N79" i="4"/>
  <c r="O79" i="4"/>
  <c r="P79" i="4"/>
  <c r="N80" i="4"/>
  <c r="O80" i="4"/>
  <c r="P80" i="4"/>
  <c r="N81" i="4"/>
  <c r="O81" i="4"/>
  <c r="P81" i="4"/>
  <c r="N82" i="4"/>
  <c r="O82" i="4"/>
  <c r="P82" i="4"/>
  <c r="N83" i="4"/>
  <c r="O83" i="4"/>
  <c r="P83" i="4"/>
  <c r="N84" i="4"/>
  <c r="O84" i="4"/>
  <c r="P84" i="4"/>
  <c r="N85" i="4"/>
  <c r="O85" i="4"/>
  <c r="P85" i="4"/>
  <c r="N86" i="4"/>
  <c r="O86" i="4"/>
  <c r="P86" i="4"/>
  <c r="N87" i="4"/>
  <c r="O87" i="4"/>
  <c r="P87" i="4"/>
  <c r="N88" i="4"/>
  <c r="O88" i="4"/>
  <c r="P88" i="4"/>
  <c r="N89" i="4"/>
  <c r="O89" i="4"/>
  <c r="P89" i="4"/>
  <c r="N90" i="4"/>
  <c r="O90" i="4"/>
  <c r="P90" i="4"/>
  <c r="N91" i="4"/>
  <c r="O91" i="4"/>
  <c r="P91" i="4"/>
  <c r="N92" i="4"/>
  <c r="O92" i="4"/>
  <c r="P92" i="4"/>
  <c r="N93" i="4"/>
  <c r="O93" i="4"/>
  <c r="P93" i="4"/>
  <c r="N94" i="4"/>
  <c r="O94" i="4"/>
  <c r="P94" i="4"/>
  <c r="N95" i="4"/>
  <c r="O95" i="4"/>
  <c r="P95" i="4"/>
  <c r="N96" i="4"/>
  <c r="O96" i="4"/>
  <c r="P96" i="4"/>
  <c r="N97" i="4"/>
  <c r="O97" i="4"/>
  <c r="P97" i="4"/>
  <c r="N98" i="4"/>
  <c r="O98" i="4"/>
  <c r="P98" i="4"/>
  <c r="N99" i="4"/>
  <c r="O99" i="4"/>
  <c r="P99" i="4"/>
  <c r="N100" i="4"/>
  <c r="O100" i="4"/>
  <c r="P100" i="4"/>
  <c r="N101" i="4"/>
  <c r="O101" i="4"/>
  <c r="P101" i="4"/>
  <c r="N102" i="4"/>
  <c r="O102" i="4"/>
  <c r="P102" i="4"/>
  <c r="N103" i="4"/>
  <c r="O103" i="4"/>
  <c r="P103" i="4"/>
  <c r="N104" i="4"/>
  <c r="O104" i="4"/>
  <c r="P104" i="4"/>
  <c r="N105" i="4"/>
  <c r="O105" i="4"/>
  <c r="P105" i="4"/>
  <c r="N106" i="4"/>
  <c r="O106" i="4"/>
  <c r="P106" i="4"/>
  <c r="N107" i="4"/>
  <c r="O107" i="4"/>
  <c r="P107" i="4"/>
  <c r="N108" i="4"/>
  <c r="O108" i="4"/>
  <c r="P108" i="4"/>
  <c r="N109" i="4"/>
  <c r="O109" i="4"/>
  <c r="P109" i="4"/>
  <c r="N110" i="4"/>
  <c r="O110" i="4"/>
  <c r="P110" i="4"/>
  <c r="N111" i="4"/>
  <c r="O111" i="4"/>
  <c r="P111" i="4"/>
  <c r="N112" i="4"/>
  <c r="O112" i="4"/>
  <c r="P112" i="4"/>
  <c r="N113" i="4"/>
  <c r="O113" i="4"/>
  <c r="P113" i="4"/>
  <c r="N114" i="4"/>
  <c r="O114" i="4"/>
  <c r="P114" i="4"/>
  <c r="N115" i="4"/>
  <c r="O115" i="4"/>
  <c r="P115" i="4"/>
  <c r="N116" i="4"/>
  <c r="O116" i="4"/>
  <c r="P116" i="4"/>
  <c r="N117" i="4"/>
  <c r="O117" i="4"/>
  <c r="P117" i="4"/>
  <c r="N118" i="4"/>
  <c r="O118" i="4"/>
  <c r="P118" i="4"/>
  <c r="N119" i="4"/>
  <c r="O119" i="4"/>
  <c r="P119" i="4"/>
  <c r="N120" i="4"/>
  <c r="O120" i="4"/>
  <c r="P120" i="4"/>
  <c r="N121" i="4"/>
  <c r="O121" i="4"/>
  <c r="P121" i="4"/>
  <c r="N122" i="4"/>
  <c r="O122" i="4"/>
  <c r="P122" i="4"/>
  <c r="N123" i="4"/>
  <c r="O123" i="4"/>
  <c r="P123" i="4"/>
  <c r="N124" i="4"/>
  <c r="O124" i="4"/>
  <c r="P124" i="4"/>
  <c r="N125" i="4"/>
  <c r="O125" i="4"/>
  <c r="P125" i="4"/>
  <c r="N126" i="4"/>
  <c r="O126" i="4"/>
  <c r="P126" i="4"/>
  <c r="N127" i="4"/>
  <c r="O127" i="4"/>
  <c r="P127" i="4"/>
  <c r="N128" i="4"/>
  <c r="O128" i="4"/>
  <c r="P128" i="4"/>
  <c r="N129" i="4"/>
  <c r="O129" i="4"/>
  <c r="P129" i="4"/>
  <c r="N130" i="4"/>
  <c r="O130" i="4"/>
  <c r="P130" i="4"/>
  <c r="N131" i="4"/>
  <c r="O131" i="4"/>
  <c r="P131" i="4"/>
  <c r="N132" i="4"/>
  <c r="O132" i="4"/>
  <c r="P132" i="4"/>
  <c r="N133" i="4"/>
  <c r="O133" i="4"/>
  <c r="P133" i="4"/>
  <c r="N134" i="4"/>
  <c r="O134" i="4"/>
  <c r="P134" i="4"/>
  <c r="N135" i="4"/>
  <c r="O135" i="4"/>
  <c r="P135" i="4"/>
  <c r="N136" i="4"/>
  <c r="O136" i="4"/>
  <c r="P136" i="4"/>
  <c r="N137" i="4"/>
  <c r="O137" i="4"/>
  <c r="P137" i="4"/>
  <c r="N138" i="4"/>
  <c r="O138" i="4"/>
  <c r="P138" i="4"/>
  <c r="N139" i="4"/>
  <c r="O139" i="4"/>
  <c r="P139" i="4"/>
  <c r="N140" i="4"/>
  <c r="O140" i="4"/>
  <c r="P140" i="4"/>
  <c r="N141" i="4"/>
  <c r="O141" i="4"/>
  <c r="P141" i="4"/>
  <c r="N142" i="4"/>
  <c r="O142" i="4"/>
  <c r="P142" i="4"/>
  <c r="N143" i="4"/>
  <c r="O143" i="4"/>
  <c r="P143" i="4"/>
  <c r="N144" i="4"/>
  <c r="O144" i="4"/>
  <c r="P144" i="4"/>
  <c r="N145" i="4"/>
  <c r="O145" i="4"/>
  <c r="P145" i="4"/>
  <c r="N146" i="4"/>
  <c r="O146" i="4"/>
  <c r="P146" i="4"/>
  <c r="N147" i="4"/>
  <c r="O147" i="4"/>
  <c r="P147" i="4"/>
  <c r="N148" i="4"/>
  <c r="O148" i="4"/>
  <c r="P148" i="4"/>
  <c r="N149" i="4"/>
  <c r="O149" i="4"/>
  <c r="P149" i="4"/>
  <c r="N150" i="4"/>
  <c r="O150" i="4"/>
  <c r="P150" i="4"/>
  <c r="N151" i="4"/>
  <c r="O151" i="4"/>
  <c r="P151" i="4"/>
  <c r="N152" i="4"/>
  <c r="O152" i="4"/>
  <c r="P152" i="4"/>
  <c r="N153" i="4"/>
  <c r="O153" i="4"/>
  <c r="P153" i="4"/>
  <c r="N154" i="4"/>
  <c r="O154" i="4"/>
  <c r="P154" i="4"/>
  <c r="N155" i="4"/>
  <c r="O155" i="4"/>
  <c r="P155" i="4"/>
  <c r="N156" i="4"/>
  <c r="O156" i="4"/>
  <c r="P156" i="4"/>
  <c r="N157" i="4"/>
  <c r="O157" i="4"/>
  <c r="P157" i="4"/>
  <c r="N158" i="4"/>
  <c r="O158" i="4"/>
  <c r="P158" i="4"/>
  <c r="N159" i="4"/>
  <c r="O159" i="4"/>
  <c r="P159" i="4"/>
  <c r="N160" i="4"/>
  <c r="O160" i="4"/>
  <c r="P160" i="4"/>
  <c r="N161" i="4"/>
  <c r="O161" i="4"/>
  <c r="P161" i="4"/>
  <c r="N162" i="4"/>
  <c r="O162" i="4"/>
  <c r="P162" i="4"/>
  <c r="N163" i="4"/>
  <c r="O163" i="4"/>
  <c r="P163" i="4"/>
  <c r="N164" i="4"/>
  <c r="O164" i="4"/>
  <c r="P164" i="4"/>
  <c r="N165" i="4"/>
  <c r="O165" i="4"/>
  <c r="P165" i="4"/>
  <c r="N166" i="4"/>
  <c r="O166" i="4"/>
  <c r="P166" i="4"/>
  <c r="N167" i="4"/>
  <c r="O167" i="4"/>
  <c r="P167" i="4"/>
  <c r="N168" i="4"/>
  <c r="O168" i="4"/>
  <c r="P168" i="4"/>
  <c r="N169" i="4"/>
  <c r="O169" i="4"/>
  <c r="P169" i="4"/>
  <c r="N170" i="4"/>
  <c r="O170" i="4"/>
  <c r="P170" i="4"/>
  <c r="N171" i="4"/>
  <c r="O171" i="4"/>
  <c r="P171" i="4"/>
  <c r="N172" i="4"/>
  <c r="O172" i="4"/>
  <c r="P172" i="4"/>
  <c r="N173" i="4"/>
  <c r="O173" i="4"/>
  <c r="P173" i="4"/>
  <c r="N174" i="4"/>
  <c r="O174" i="4"/>
  <c r="P174" i="4"/>
  <c r="N175" i="4"/>
  <c r="O175" i="4"/>
  <c r="P175" i="4"/>
  <c r="N176" i="4"/>
  <c r="O176" i="4"/>
  <c r="P176" i="4"/>
  <c r="N177" i="4"/>
  <c r="O177" i="4"/>
  <c r="P177" i="4"/>
  <c r="N178" i="4"/>
  <c r="O178" i="4"/>
  <c r="P178" i="4"/>
  <c r="N179" i="4"/>
  <c r="O179" i="4"/>
  <c r="P179" i="4"/>
  <c r="N180" i="4"/>
  <c r="O180" i="4"/>
  <c r="P180" i="4"/>
  <c r="N181" i="4"/>
  <c r="O181" i="4"/>
  <c r="P181" i="4"/>
  <c r="N182" i="4"/>
  <c r="O182" i="4"/>
  <c r="P182" i="4"/>
  <c r="N183" i="4"/>
  <c r="O183" i="4"/>
  <c r="P183" i="4"/>
  <c r="N184" i="4"/>
  <c r="O184" i="4"/>
  <c r="P184" i="4"/>
  <c r="N185" i="4"/>
  <c r="O185" i="4"/>
  <c r="P185" i="4"/>
  <c r="N186" i="4"/>
  <c r="O186" i="4"/>
  <c r="P186" i="4"/>
  <c r="N187" i="4"/>
  <c r="O187" i="4"/>
  <c r="P187" i="4"/>
  <c r="N188" i="4"/>
  <c r="O188" i="4"/>
  <c r="P188" i="4"/>
  <c r="N189" i="4"/>
  <c r="O189" i="4"/>
  <c r="P189" i="4"/>
  <c r="N190" i="4"/>
  <c r="O190" i="4"/>
  <c r="P190" i="4"/>
  <c r="N191" i="4"/>
  <c r="O191" i="4"/>
  <c r="P191" i="4"/>
  <c r="N192" i="4"/>
  <c r="O192" i="4"/>
  <c r="P192" i="4"/>
  <c r="N193" i="4"/>
  <c r="O193" i="4"/>
  <c r="P193" i="4"/>
  <c r="N194" i="4"/>
  <c r="O194" i="4"/>
  <c r="P194" i="4"/>
  <c r="N195" i="4"/>
  <c r="O195" i="4"/>
  <c r="P195" i="4"/>
  <c r="N196" i="4"/>
  <c r="O196" i="4"/>
  <c r="P196" i="4"/>
  <c r="N197" i="4"/>
  <c r="O197" i="4"/>
  <c r="P197" i="4"/>
  <c r="N198" i="4"/>
  <c r="O198" i="4"/>
  <c r="P198" i="4"/>
  <c r="N199" i="4"/>
  <c r="O199" i="4"/>
  <c r="P199" i="4"/>
  <c r="N200" i="4"/>
  <c r="O200" i="4"/>
  <c r="P200" i="4"/>
  <c r="N201" i="4"/>
  <c r="O201" i="4"/>
  <c r="P201" i="4"/>
  <c r="N202" i="4"/>
  <c r="O202" i="4"/>
  <c r="P202" i="4"/>
  <c r="N203" i="4"/>
  <c r="O203" i="4"/>
  <c r="P203" i="4"/>
  <c r="N204" i="4"/>
  <c r="O204" i="4"/>
  <c r="P204" i="4"/>
  <c r="N205" i="4"/>
  <c r="O205" i="4"/>
  <c r="P205" i="4"/>
  <c r="N206" i="4"/>
  <c r="O206" i="4"/>
  <c r="P206" i="4"/>
  <c r="N207" i="4"/>
  <c r="O207" i="4"/>
  <c r="P207" i="4"/>
  <c r="N208" i="4"/>
  <c r="O208" i="4"/>
  <c r="P208" i="4"/>
  <c r="N209" i="4"/>
  <c r="O209" i="4"/>
  <c r="P209" i="4"/>
  <c r="N210" i="4"/>
  <c r="O210" i="4"/>
  <c r="P210" i="4"/>
  <c r="N211" i="4"/>
  <c r="O211" i="4"/>
  <c r="P211" i="4"/>
  <c r="N212" i="4"/>
  <c r="O212" i="4"/>
  <c r="P212" i="4"/>
  <c r="N213" i="4"/>
  <c r="O213" i="4"/>
  <c r="P213" i="4"/>
  <c r="N214" i="4"/>
  <c r="O214" i="4"/>
  <c r="P214" i="4"/>
  <c r="N215" i="4"/>
  <c r="O215" i="4"/>
  <c r="P215" i="4"/>
  <c r="N216" i="4"/>
  <c r="O216" i="4"/>
  <c r="P216" i="4"/>
  <c r="N217" i="4"/>
  <c r="O217" i="4"/>
  <c r="P217" i="4"/>
  <c r="N218" i="4"/>
  <c r="O218" i="4"/>
  <c r="P218" i="4"/>
  <c r="N219" i="4"/>
  <c r="O219" i="4"/>
  <c r="P219" i="4"/>
  <c r="N220" i="4"/>
  <c r="O220" i="4"/>
  <c r="P220" i="4"/>
  <c r="N221" i="4"/>
  <c r="O221" i="4"/>
  <c r="P221" i="4"/>
  <c r="N222" i="4"/>
  <c r="O222" i="4"/>
  <c r="P222" i="4"/>
  <c r="N223" i="4"/>
  <c r="O223" i="4"/>
  <c r="P223" i="4"/>
  <c r="N224" i="4"/>
  <c r="O224" i="4"/>
  <c r="P224" i="4"/>
  <c r="N225" i="4"/>
  <c r="O225" i="4"/>
  <c r="P225" i="4"/>
  <c r="N226" i="4"/>
  <c r="O226" i="4"/>
  <c r="P226" i="4"/>
  <c r="N227" i="4"/>
  <c r="O227" i="4"/>
  <c r="P227" i="4"/>
  <c r="N228" i="4"/>
  <c r="O228" i="4"/>
  <c r="P228" i="4"/>
  <c r="N229" i="4"/>
  <c r="O229" i="4"/>
  <c r="P229" i="4"/>
  <c r="N230" i="4"/>
  <c r="O230" i="4"/>
  <c r="P230" i="4"/>
  <c r="N231" i="4"/>
  <c r="O231" i="4"/>
  <c r="P231" i="4"/>
  <c r="N232" i="4"/>
  <c r="O232" i="4"/>
  <c r="P232" i="4"/>
  <c r="N233" i="4"/>
  <c r="O233" i="4"/>
  <c r="P233" i="4"/>
  <c r="N234" i="4"/>
  <c r="O234" i="4"/>
  <c r="P234" i="4"/>
  <c r="N235" i="4"/>
  <c r="O235" i="4"/>
  <c r="P235" i="4"/>
  <c r="N236" i="4"/>
  <c r="O236" i="4"/>
  <c r="P236" i="4"/>
  <c r="N237" i="4"/>
  <c r="O237" i="4"/>
  <c r="P237" i="4"/>
  <c r="N238" i="4"/>
  <c r="O238" i="4"/>
  <c r="P238" i="4"/>
  <c r="N239" i="4"/>
  <c r="O239" i="4"/>
  <c r="P239" i="4"/>
  <c r="N240" i="4"/>
  <c r="O240" i="4"/>
  <c r="P240" i="4"/>
  <c r="N241" i="4"/>
  <c r="O241" i="4"/>
  <c r="P241" i="4"/>
  <c r="N242" i="4"/>
  <c r="O242" i="4"/>
  <c r="P242" i="4"/>
  <c r="N243" i="4"/>
  <c r="O243" i="4"/>
  <c r="P243" i="4"/>
  <c r="N244" i="4"/>
  <c r="O244" i="4"/>
  <c r="P244" i="4"/>
  <c r="N245" i="4"/>
  <c r="O245" i="4"/>
  <c r="P245" i="4"/>
  <c r="N246" i="4"/>
  <c r="O246" i="4"/>
  <c r="P246" i="4"/>
  <c r="N247" i="4"/>
  <c r="O247" i="4"/>
  <c r="P247" i="4"/>
  <c r="N248" i="4"/>
  <c r="O248" i="4"/>
  <c r="P248" i="4"/>
  <c r="N249" i="4"/>
  <c r="O249" i="4"/>
  <c r="P249" i="4"/>
  <c r="N250" i="4"/>
  <c r="O250" i="4"/>
  <c r="P250" i="4"/>
  <c r="N251" i="4"/>
  <c r="O251" i="4"/>
  <c r="P251" i="4"/>
  <c r="N252" i="4"/>
  <c r="O252" i="4"/>
  <c r="P252" i="4"/>
  <c r="N253" i="4"/>
  <c r="O253" i="4"/>
  <c r="P253" i="4"/>
  <c r="N254" i="4"/>
  <c r="O254" i="4"/>
  <c r="P254" i="4"/>
  <c r="N255" i="4"/>
  <c r="O255" i="4"/>
  <c r="P255" i="4"/>
  <c r="N256" i="4"/>
  <c r="O256" i="4"/>
  <c r="P256" i="4"/>
  <c r="N257" i="4"/>
  <c r="O257" i="4"/>
  <c r="P257" i="4"/>
  <c r="N258" i="4"/>
  <c r="O258" i="4"/>
  <c r="P258" i="4"/>
  <c r="N259" i="4"/>
  <c r="O259" i="4"/>
  <c r="P259" i="4"/>
  <c r="N260" i="4"/>
  <c r="O260" i="4"/>
  <c r="P260" i="4"/>
  <c r="N261" i="4"/>
  <c r="O261" i="4"/>
  <c r="P261" i="4"/>
  <c r="N262" i="4"/>
  <c r="O262" i="4"/>
  <c r="P262" i="4"/>
  <c r="N263" i="4"/>
  <c r="O263" i="4"/>
  <c r="P263" i="4"/>
  <c r="N264" i="4"/>
  <c r="O264" i="4"/>
  <c r="P264" i="4"/>
  <c r="N265" i="4"/>
  <c r="O265" i="4"/>
  <c r="P265" i="4"/>
  <c r="N266" i="4"/>
  <c r="O266" i="4"/>
  <c r="P266" i="4"/>
  <c r="N267" i="4"/>
  <c r="O267" i="4"/>
  <c r="P267" i="4"/>
  <c r="N268" i="4"/>
  <c r="O268" i="4"/>
  <c r="P268" i="4"/>
  <c r="N269" i="4"/>
  <c r="O269" i="4"/>
  <c r="P269" i="4"/>
  <c r="N270" i="4"/>
  <c r="O270" i="4"/>
  <c r="P270" i="4"/>
  <c r="N271" i="4"/>
  <c r="O271" i="4"/>
  <c r="P271" i="4"/>
  <c r="N272" i="4"/>
  <c r="O272" i="4"/>
  <c r="P272" i="4"/>
  <c r="N273" i="4"/>
  <c r="O273" i="4"/>
  <c r="P273" i="4"/>
  <c r="N274" i="4"/>
  <c r="O274" i="4"/>
  <c r="P274" i="4"/>
  <c r="N275" i="4"/>
  <c r="O275" i="4"/>
  <c r="P275" i="4"/>
  <c r="N276" i="4"/>
  <c r="O276" i="4"/>
  <c r="P276" i="4"/>
  <c r="N277" i="4"/>
  <c r="O277" i="4"/>
  <c r="P277" i="4"/>
  <c r="N278" i="4"/>
  <c r="O278" i="4"/>
  <c r="P278" i="4"/>
  <c r="N279" i="4"/>
  <c r="O279" i="4"/>
  <c r="P279" i="4"/>
  <c r="N280" i="4"/>
  <c r="O280" i="4"/>
  <c r="P280" i="4"/>
  <c r="N281" i="4"/>
  <c r="O281" i="4"/>
  <c r="P281" i="4"/>
  <c r="N282" i="4"/>
  <c r="O282" i="4"/>
  <c r="P282" i="4"/>
  <c r="N283" i="4"/>
  <c r="O283" i="4"/>
  <c r="P283" i="4"/>
  <c r="N284" i="4"/>
  <c r="O284" i="4"/>
  <c r="P284" i="4"/>
  <c r="N285" i="4"/>
  <c r="O285" i="4"/>
  <c r="P285" i="4"/>
  <c r="N286" i="4"/>
  <c r="O286" i="4"/>
  <c r="P286" i="4"/>
  <c r="N287" i="4"/>
  <c r="O287" i="4"/>
  <c r="P287" i="4"/>
  <c r="N288" i="4"/>
  <c r="O288" i="4"/>
  <c r="P288" i="4"/>
  <c r="N289" i="4"/>
  <c r="O289" i="4"/>
  <c r="P289" i="4"/>
  <c r="N290" i="4"/>
  <c r="O290" i="4"/>
  <c r="P290" i="4"/>
  <c r="N291" i="4"/>
  <c r="O291" i="4"/>
  <c r="P291" i="4"/>
  <c r="N292" i="4"/>
  <c r="O292" i="4"/>
  <c r="P292" i="4"/>
  <c r="N293" i="4"/>
  <c r="O293" i="4"/>
  <c r="P293" i="4"/>
  <c r="N294" i="4"/>
  <c r="O294" i="4"/>
  <c r="P294" i="4"/>
  <c r="N295" i="4"/>
  <c r="O295" i="4"/>
  <c r="P295" i="4"/>
  <c r="N296" i="4"/>
  <c r="O296" i="4"/>
  <c r="P296" i="4"/>
  <c r="N297" i="4"/>
  <c r="O297" i="4"/>
  <c r="P297" i="4"/>
  <c r="N298" i="4"/>
  <c r="O298" i="4"/>
  <c r="P298" i="4"/>
  <c r="N299" i="4"/>
  <c r="O299" i="4"/>
  <c r="P299" i="4"/>
  <c r="N300" i="4"/>
  <c r="O300" i="4"/>
  <c r="P300" i="4"/>
  <c r="N301" i="4"/>
  <c r="O301" i="4"/>
  <c r="P301" i="4"/>
  <c r="N302" i="4"/>
  <c r="O302" i="4"/>
  <c r="P302" i="4"/>
  <c r="N303" i="4"/>
  <c r="O303" i="4"/>
  <c r="P303" i="4"/>
  <c r="N304" i="4"/>
  <c r="O304" i="4"/>
  <c r="P304" i="4"/>
  <c r="N305" i="4"/>
  <c r="O305" i="4"/>
  <c r="P305" i="4"/>
  <c r="N306" i="4"/>
  <c r="O306" i="4"/>
  <c r="P306" i="4"/>
  <c r="N307" i="4"/>
  <c r="O307" i="4"/>
  <c r="P307" i="4"/>
  <c r="N308" i="4"/>
  <c r="O308" i="4"/>
  <c r="P308" i="4"/>
  <c r="N309" i="4"/>
  <c r="O309" i="4"/>
  <c r="P309" i="4"/>
  <c r="N310" i="4"/>
  <c r="O310" i="4"/>
  <c r="P310" i="4"/>
  <c r="N311" i="4"/>
  <c r="O311" i="4"/>
  <c r="P311" i="4"/>
  <c r="N312" i="4"/>
  <c r="O312" i="4"/>
  <c r="P312" i="4"/>
  <c r="N313" i="4"/>
  <c r="O313" i="4"/>
  <c r="P313" i="4"/>
  <c r="N314" i="4"/>
  <c r="O314" i="4"/>
  <c r="P314" i="4"/>
  <c r="N315" i="4"/>
  <c r="O315" i="4"/>
  <c r="P315" i="4"/>
  <c r="N316" i="4"/>
  <c r="O316" i="4"/>
  <c r="P316" i="4"/>
  <c r="N317" i="4"/>
  <c r="O317" i="4"/>
  <c r="P317" i="4"/>
  <c r="N318" i="4"/>
  <c r="O318" i="4"/>
  <c r="P318" i="4"/>
  <c r="N319" i="4"/>
  <c r="O319" i="4"/>
  <c r="P319" i="4"/>
  <c r="N320" i="4"/>
  <c r="O320" i="4"/>
  <c r="P320" i="4"/>
  <c r="N321" i="4"/>
  <c r="O321" i="4"/>
  <c r="P321" i="4"/>
  <c r="N322" i="4"/>
  <c r="O322" i="4"/>
  <c r="P322" i="4"/>
  <c r="N323" i="4"/>
  <c r="O323" i="4"/>
  <c r="P323" i="4"/>
  <c r="N324" i="4"/>
  <c r="O324" i="4"/>
  <c r="P324" i="4"/>
  <c r="N325" i="4"/>
  <c r="O325" i="4"/>
  <c r="P325" i="4"/>
  <c r="N326" i="4"/>
  <c r="O326" i="4"/>
  <c r="P326" i="4"/>
  <c r="N327" i="4"/>
  <c r="O327" i="4"/>
  <c r="P327" i="4"/>
  <c r="N328" i="4"/>
  <c r="O328" i="4"/>
  <c r="P328" i="4"/>
  <c r="N329" i="4"/>
  <c r="O329" i="4"/>
  <c r="P329" i="4"/>
  <c r="N330" i="4"/>
  <c r="O330" i="4"/>
  <c r="P330" i="4"/>
  <c r="N331" i="4"/>
  <c r="O331" i="4"/>
  <c r="P331" i="4"/>
  <c r="N332" i="4"/>
  <c r="O332" i="4"/>
  <c r="P332" i="4"/>
  <c r="N333" i="4"/>
  <c r="O333" i="4"/>
  <c r="P333" i="4"/>
  <c r="N334" i="4"/>
  <c r="O334" i="4"/>
  <c r="P334" i="4"/>
  <c r="N335" i="4"/>
  <c r="O335" i="4"/>
  <c r="P335" i="4"/>
  <c r="N336" i="4"/>
  <c r="O336" i="4"/>
  <c r="P336" i="4"/>
  <c r="N337" i="4"/>
  <c r="O337" i="4"/>
  <c r="P337" i="4"/>
  <c r="N338" i="4"/>
  <c r="O338" i="4"/>
  <c r="P338" i="4"/>
  <c r="I339" i="1"/>
  <c r="I338" i="1" l="1"/>
  <c r="I337" i="1" l="1"/>
  <c r="I334" i="1"/>
  <c r="I335" i="1"/>
  <c r="I336" i="1"/>
  <c r="I333" i="1"/>
  <c r="I332" i="1"/>
  <c r="I331"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I3" i="1"/>
  <c r="I330" i="1"/>
  <c r="C4" i="3"/>
  <c r="G4" i="3" s="1"/>
  <c r="E4" i="3" l="1"/>
  <c r="F4" i="3"/>
  <c r="D4" i="3"/>
  <c r="C5" i="3"/>
  <c r="D5" i="3" l="1"/>
  <c r="E5" i="3"/>
  <c r="F5" i="3"/>
  <c r="G5" i="3"/>
  <c r="C6" i="3"/>
  <c r="D6" i="3" l="1"/>
  <c r="E6" i="3"/>
  <c r="F6" i="3"/>
  <c r="G6" i="3"/>
  <c r="C7" i="3"/>
  <c r="D7" i="3" l="1"/>
  <c r="E7" i="3"/>
  <c r="F7" i="3"/>
  <c r="G7" i="3"/>
  <c r="C8" i="3"/>
  <c r="D8" i="3" l="1"/>
  <c r="G8" i="3"/>
  <c r="E8" i="3"/>
  <c r="F8" i="3"/>
  <c r="C9" i="3"/>
  <c r="D9" i="3" l="1"/>
  <c r="E9" i="3"/>
  <c r="F9" i="3"/>
  <c r="G9" i="3"/>
  <c r="C10" i="3"/>
  <c r="D10" i="3" l="1"/>
  <c r="G10" i="3"/>
  <c r="E10" i="3"/>
  <c r="F10" i="3"/>
  <c r="C11" i="3"/>
  <c r="D11" i="3" l="1"/>
  <c r="E11" i="3"/>
  <c r="F11" i="3"/>
  <c r="G11" i="3"/>
  <c r="C12" i="3"/>
  <c r="D12" i="3" l="1"/>
  <c r="G12" i="3"/>
  <c r="E12" i="3"/>
  <c r="F12" i="3"/>
  <c r="C13" i="3"/>
  <c r="D13" i="3" l="1"/>
  <c r="E13" i="3"/>
  <c r="F13" i="3"/>
  <c r="G13" i="3"/>
  <c r="C14" i="3"/>
  <c r="G14" i="3" l="1"/>
  <c r="D14" i="3"/>
  <c r="E14" i="3"/>
  <c r="F14" i="3"/>
  <c r="C15" i="3"/>
  <c r="D15" i="3" l="1"/>
  <c r="E15" i="3"/>
  <c r="F15" i="3"/>
  <c r="G15" i="3"/>
  <c r="C16" i="3"/>
  <c r="D16" i="3" l="1"/>
  <c r="G16" i="3"/>
  <c r="E16" i="3"/>
  <c r="F16" i="3"/>
  <c r="C17" i="3"/>
  <c r="D17" i="3" l="1"/>
  <c r="E17" i="3"/>
  <c r="F17" i="3"/>
  <c r="G17" i="3"/>
</calcChain>
</file>

<file path=xl/sharedStrings.xml><?xml version="1.0" encoding="utf-8"?>
<sst xmlns="http://schemas.openxmlformats.org/spreadsheetml/2006/main" count="34" uniqueCount="33">
  <si>
    <t>Fecha</t>
  </si>
  <si>
    <t>Precio de Escasez</t>
  </si>
  <si>
    <t>Precio de Escacez de Activación</t>
  </si>
  <si>
    <t>Precio de liquidación ELM</t>
  </si>
  <si>
    <t>Precio de liquidación MTB</t>
  </si>
  <si>
    <t>Precio de liquidación DTB</t>
  </si>
  <si>
    <t>Precio de liquidación NTB</t>
  </si>
  <si>
    <t>Vencimiento</t>
  </si>
  <si>
    <t>Volatilidad diaria (00 a 07 hrs) (LN)</t>
  </si>
  <si>
    <t>Volatilidad diaria (07 a 17 hrs) (LN)</t>
  </si>
  <si>
    <t>Volatilidad diaria (17 a 24 hrs) (LN)</t>
  </si>
  <si>
    <t>El primer día hábil del mes siguiente al mes de expiración del contrato de futuro, DERIVEX calculará el precio de liquidación al vencimiento bajo la siguiente 
metodología:
Se acotará el precio de referencia horario del subyacente al precio de escasez ponderado del mes de expiración cuando el precio de referencia horario del subyacente supere el precio de escasez de activación del mes de expiración y, de esta base, se calculará el precio promedio aritmético del día, de manera que, el precio de liquidación al vencimiento será el precio promedio aritmético de los días del mes de expiración.
En caso en que el primer día hábil del mes siguiente al mes de expiración no se cuente con uno o varios precios de referencia del subyacente para calcular el promedio aritmético del mes, se tomará como precio de referencia el predespacho ideal horario del día o de los días faltantes calculado y publicado por XM S.A. E.S.P Administrador del Sistema Interconectado Nacional – SIN aplicando la misma metodología descrita anteriormente.
La liquidación final del contrato se hace efectiva el segundo día hábil del mes siguiente al mes de expiración y en su cálculo se incluye hasta el precio del subyacente del último día del mes de expiración.</t>
  </si>
  <si>
    <t>Volatilidad diaria (LN)</t>
  </si>
  <si>
    <t>Promedio mensual Precio de Bolsa TX1</t>
  </si>
  <si>
    <t>Precio de Escacez Ponderado</t>
  </si>
  <si>
    <t>Promedio mensual Precio de Bolsa TX1 (00 a 07 hrs)</t>
  </si>
  <si>
    <t>Promedio mensual Precio de Bolsa TX1 (07 a 17 hrs)</t>
  </si>
  <si>
    <t>Promedio mensual Precio de Bolsa TX1 (17 a 24 hrs)</t>
  </si>
  <si>
    <t>MTB</t>
  </si>
  <si>
    <t>DTB</t>
  </si>
  <si>
    <t>NTB</t>
  </si>
  <si>
    <t>Precio diario de referencia (00 a 07 hrs)  acotando PEA a PEP</t>
  </si>
  <si>
    <t>Precio diario de referencia (17 a 24 hrs)  acotando PEA a PEP</t>
  </si>
  <si>
    <t>Precio diario de referencia (07 a 17 hrs) acotando PEA a PEP</t>
  </si>
  <si>
    <t>Precio Diario de Bolsa Tx1</t>
  </si>
  <si>
    <t>Precio Diario TX1 acotando PEA a PEP</t>
  </si>
  <si>
    <t xml:space="preserve">Precio Diario de bolsa TX1 (00 a 07 hrs) </t>
  </si>
  <si>
    <t xml:space="preserve">Precio Diario de bolsa TX1 (07 a 17 hrs) </t>
  </si>
  <si>
    <t xml:space="preserve">Precio Diario de bolsa TX1 (17 a 24 hrs) </t>
  </si>
  <si>
    <t>Promedio mensual de liquidación y/o acotando PEA a PEP</t>
  </si>
  <si>
    <t>Promedio mensual de liquidación (00 a 07 hrs) acotando PEA a PEP</t>
  </si>
  <si>
    <t>Promedio mensual de liquidación (07 a 17 hrs) acotando PEA a PEP</t>
  </si>
  <si>
    <t>Promedio mensual de liquidación (17 a 24 hrs)  acotando PEA a PEP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</si>
</sst>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00\ _€_-;\-* #,##0.00\ _€_-;_-* &quot;-&quot;??\ _€_-;_-@_-"/>
    <numFmt numFmtId="165" formatCode="_(&quot;$&quot;\ * #,##0.00_);_(&quot;$&quot;\ * \(#,##0.00\);_(&quot;$&quot;\ * &quot;-&quot;??_);_(@_)"/>
    <numFmt numFmtId="166" formatCode="mmmm\ yyyy"/>
  </numFmts>
  <fonts count="24" x14ac:knownFonts="1">
    <font>
      <sz val="11"/>
      <color theme="1"/>
      <name val="Calibri"/>
      <family val="2"/>
      <scheme val="minor"/>
    </font>
    <font>
      <sz val="8"/>
      <color indexed="8"/>
      <name val="Arial"/>
      <family val="2"/>
    </font>
    <font>
      <b/>
      <i/>
      <sz val="8"/>
      <color indexed="8"/>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3"/>
      <color theme="3"/>
      <name val="Calibri"/>
      <family val="2"/>
      <scheme val="minor"/>
    </font>
    <font>
      <b/>
      <sz val="18"/>
      <color theme="3"/>
      <name val="Cambria"/>
      <family val="2"/>
      <scheme val="major"/>
    </font>
    <font>
      <b/>
      <sz val="11"/>
      <color theme="1"/>
      <name val="Calibri"/>
      <family val="2"/>
      <scheme val="minor"/>
    </font>
    <font>
      <sz val="8"/>
      <color theme="1"/>
      <name val="Arial"/>
      <family val="2"/>
    </font>
    <font>
      <sz val="11"/>
      <color theme="1"/>
      <name val="Arial"/>
      <family val="2"/>
    </font>
    <font>
      <sz val="8"/>
      <name val="Calibri"/>
      <family val="2"/>
      <scheme val="minor"/>
    </font>
    <font>
      <sz val="6"/>
      <color theme="1"/>
      <name val="Arial"/>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3" tint="0.59999389629810485"/>
        <bgColor indexed="64"/>
      </patternFill>
    </fill>
    <fill>
      <patternFill patternType="solid">
        <fgColor theme="9"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52">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5" fillId="20" borderId="0" applyNumberFormat="0" applyBorder="0" applyAlignment="0" applyProtection="0"/>
    <xf numFmtId="0" fontId="6" fillId="21" borderId="3" applyNumberFormat="0" applyAlignment="0" applyProtection="0"/>
    <xf numFmtId="0" fontId="7" fillId="22" borderId="4" applyNumberFormat="0" applyAlignment="0" applyProtection="0"/>
    <xf numFmtId="0" fontId="8" fillId="0" borderId="5" applyNumberFormat="0" applyFill="0" applyAlignment="0" applyProtection="0"/>
    <xf numFmtId="0" fontId="9" fillId="0" borderId="6" applyNumberFormat="0" applyFill="0" applyAlignment="0" applyProtection="0"/>
    <xf numFmtId="0" fontId="10" fillId="0" borderId="0" applyNumberFormat="0" applyFill="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11" fillId="29" borderId="3" applyNumberFormat="0" applyAlignment="0" applyProtection="0"/>
    <xf numFmtId="0" fontId="12" fillId="30" borderId="0" applyNumberFormat="0" applyBorder="0" applyAlignment="0" applyProtection="0"/>
    <xf numFmtId="164"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0" fontId="13" fillId="31" borderId="0" applyNumberFormat="0" applyBorder="0" applyAlignment="0" applyProtection="0"/>
    <xf numFmtId="0" fontId="3" fillId="32" borderId="7" applyNumberFormat="0" applyFont="0" applyAlignment="0" applyProtection="0"/>
    <xf numFmtId="9" fontId="3" fillId="0" borderId="0" applyFont="0" applyFill="0" applyBorder="0" applyAlignment="0" applyProtection="0"/>
    <xf numFmtId="0" fontId="14" fillId="21" borderId="8"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0" fillId="0" borderId="10" applyNumberFormat="0" applyFill="0" applyAlignment="0" applyProtection="0"/>
    <xf numFmtId="0" fontId="18" fillId="0" borderId="0" applyNumberFormat="0" applyFill="0" applyBorder="0" applyAlignment="0" applyProtection="0"/>
    <xf numFmtId="0" fontId="19" fillId="0" borderId="11" applyNumberFormat="0" applyFill="0" applyAlignment="0" applyProtection="0"/>
    <xf numFmtId="44" fontId="3" fillId="0" borderId="0" applyFont="0" applyFill="0" applyBorder="0" applyAlignment="0" applyProtection="0"/>
  </cellStyleXfs>
  <cellXfs count="34">
    <xf numFmtId="0" fontId="0" fillId="0" borderId="0" xfId="0"/>
    <xf numFmtId="0" fontId="20" fillId="0" borderId="0" xfId="0" applyFont="1"/>
    <xf numFmtId="0" fontId="21" fillId="0" borderId="0" xfId="0" applyFont="1"/>
    <xf numFmtId="0" fontId="0" fillId="0" borderId="0" xfId="0" applyAlignment="1">
      <alignment vertical="center"/>
    </xf>
    <xf numFmtId="14" fontId="20" fillId="0" borderId="12" xfId="0" applyNumberFormat="1" applyFont="1" applyBorder="1" applyAlignment="1">
      <alignment horizontal="center" vertical="center"/>
    </xf>
    <xf numFmtId="10" fontId="20" fillId="0" borderId="2" xfId="43" applyNumberFormat="1" applyFont="1" applyBorder="1"/>
    <xf numFmtId="14" fontId="2" fillId="0" borderId="13" xfId="0" applyNumberFormat="1" applyFont="1" applyBorder="1" applyAlignment="1">
      <alignment horizontal="center" vertical="center" wrapText="1"/>
    </xf>
    <xf numFmtId="164" fontId="2" fillId="0" borderId="15" xfId="33" applyFont="1" applyFill="1" applyBorder="1" applyAlignment="1">
      <alignment horizontal="center" vertical="center" wrapText="1"/>
    </xf>
    <xf numFmtId="14" fontId="2" fillId="0" borderId="14" xfId="0" applyNumberFormat="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66" fontId="0" fillId="0" borderId="1" xfId="0" quotePrefix="1" applyNumberFormat="1" applyBorder="1"/>
    <xf numFmtId="44" fontId="0" fillId="0" borderId="1" xfId="51" applyFont="1" applyBorder="1"/>
    <xf numFmtId="164" fontId="1" fillId="0" borderId="1" xfId="33" applyFont="1" applyFill="1" applyBorder="1" applyAlignment="1">
      <alignment horizontal="center" vertical="center"/>
    </xf>
    <xf numFmtId="10" fontId="20" fillId="0" borderId="1" xfId="51" applyNumberFormat="1" applyFont="1" applyFill="1" applyBorder="1" applyAlignment="1">
      <alignment horizontal="center" vertical="center"/>
    </xf>
    <xf numFmtId="14" fontId="20" fillId="0" borderId="17" xfId="0" applyNumberFormat="1" applyFont="1" applyBorder="1" applyAlignment="1">
      <alignment horizontal="center" vertical="center"/>
    </xf>
    <xf numFmtId="10" fontId="20" fillId="0" borderId="19" xfId="51" applyNumberFormat="1" applyFont="1" applyFill="1" applyBorder="1" applyAlignment="1">
      <alignment horizontal="center" vertical="center"/>
    </xf>
    <xf numFmtId="44" fontId="2" fillId="34" borderId="13" xfId="0" applyNumberFormat="1" applyFont="1" applyFill="1" applyBorder="1" applyAlignment="1">
      <alignment horizontal="center" vertical="center" wrapText="1"/>
    </xf>
    <xf numFmtId="44" fontId="2" fillId="35" borderId="14" xfId="33" applyNumberFormat="1" applyFont="1" applyFill="1" applyBorder="1" applyAlignment="1">
      <alignment horizontal="center" vertical="center" wrapText="1"/>
    </xf>
    <xf numFmtId="44" fontId="2" fillId="0" borderId="15" xfId="33" applyNumberFormat="1" applyFont="1" applyFill="1" applyBorder="1" applyAlignment="1">
      <alignment horizontal="center" vertical="center" wrapText="1"/>
    </xf>
    <xf numFmtId="44" fontId="1" fillId="0" borderId="1" xfId="51" applyFont="1" applyFill="1" applyBorder="1" applyAlignment="1">
      <alignment horizontal="center" vertical="center"/>
    </xf>
    <xf numFmtId="44" fontId="21" fillId="0" borderId="0" xfId="0" applyNumberFormat="1" applyFont="1"/>
    <xf numFmtId="44" fontId="21" fillId="0" borderId="0" xfId="43" applyNumberFormat="1" applyFont="1"/>
    <xf numFmtId="44" fontId="20" fillId="0" borderId="1" xfId="51" applyFont="1" applyFill="1" applyBorder="1" applyAlignment="1">
      <alignment horizontal="center" vertical="center"/>
    </xf>
    <xf numFmtId="44" fontId="20" fillId="0" borderId="2" xfId="51" applyFont="1" applyFill="1" applyBorder="1" applyAlignment="1">
      <alignment horizontal="center" vertical="center"/>
    </xf>
    <xf numFmtId="44" fontId="20" fillId="0" borderId="19" xfId="51" applyFont="1" applyFill="1" applyBorder="1" applyAlignment="1">
      <alignment horizontal="center" vertical="center"/>
    </xf>
    <xf numFmtId="44" fontId="20" fillId="0" borderId="18" xfId="51" applyFont="1" applyFill="1" applyBorder="1" applyAlignment="1">
      <alignment horizontal="center" vertical="center"/>
    </xf>
    <xf numFmtId="44" fontId="0" fillId="0" borderId="0" xfId="0" applyNumberFormat="1" applyAlignment="1">
      <alignment vertical="center"/>
    </xf>
    <xf numFmtId="44" fontId="1" fillId="0" borderId="19" xfId="51" applyFont="1" applyFill="1" applyBorder="1" applyAlignment="1">
      <alignment horizontal="center" vertical="center"/>
    </xf>
    <xf numFmtId="10" fontId="20" fillId="0" borderId="18" xfId="43" applyNumberFormat="1" applyFont="1" applyBorder="1"/>
    <xf numFmtId="0" fontId="23" fillId="0" borderId="0" xfId="0" applyFont="1" applyAlignment="1">
      <alignment horizontal="left" vertical="top" wrapText="1"/>
    </xf>
    <xf numFmtId="44" fontId="19" fillId="33" borderId="2" xfId="0" applyNumberFormat="1" applyFont="1" applyFill="1" applyBorder="1" applyAlignment="1">
      <alignment horizontal="center" vertical="center"/>
    </xf>
    <xf numFmtId="44" fontId="19" fillId="33" borderId="16" xfId="0" applyNumberFormat="1" applyFont="1" applyFill="1" applyBorder="1" applyAlignment="1">
      <alignment horizontal="center" vertical="center"/>
    </xf>
    <xf numFmtId="44" fontId="19" fillId="33" borderId="12" xfId="0" applyNumberFormat="1" applyFont="1" applyFill="1" applyBorder="1" applyAlignment="1">
      <alignment horizontal="center" vertical="center"/>
    </xf>
  </cellXfs>
  <cellStyles count="5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2" xfId="13" xr:uid="{00000000-0005-0000-0000-00000C000000}"/>
    <cellStyle name="60% - Énfasis2 2" xfId="14" xr:uid="{00000000-0005-0000-0000-00000D000000}"/>
    <cellStyle name="60% - Énfasis3 2" xfId="15" xr:uid="{00000000-0005-0000-0000-00000E000000}"/>
    <cellStyle name="60% - Énfasis4 2" xfId="16" xr:uid="{00000000-0005-0000-0000-00000F000000}"/>
    <cellStyle name="60% - Énfasis5 2" xfId="17" xr:uid="{00000000-0005-0000-0000-000010000000}"/>
    <cellStyle name="60% - Énfasis6 2" xfId="18" xr:uid="{00000000-0005-0000-0000-000011000000}"/>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Incorrecto" xfId="32" builtinId="27" customBuiltin="1"/>
    <cellStyle name="Millares" xfId="33" builtinId="3"/>
    <cellStyle name="Millares [0] 2" xfId="34" xr:uid="{00000000-0005-0000-0000-000021000000}"/>
    <cellStyle name="Millares [0] 2 2" xfId="35" xr:uid="{00000000-0005-0000-0000-000022000000}"/>
    <cellStyle name="Millares 2" xfId="36" xr:uid="{00000000-0005-0000-0000-000023000000}"/>
    <cellStyle name="Millares 2 2" xfId="37" xr:uid="{00000000-0005-0000-0000-000024000000}"/>
    <cellStyle name="Millares 3" xfId="38" xr:uid="{00000000-0005-0000-0000-000025000000}"/>
    <cellStyle name="Millares 4" xfId="39" xr:uid="{00000000-0005-0000-0000-000026000000}"/>
    <cellStyle name="Moneda" xfId="51" builtinId="4"/>
    <cellStyle name="Moneda 2" xfId="40" xr:uid="{00000000-0005-0000-0000-000027000000}"/>
    <cellStyle name="Neutral 2" xfId="41" xr:uid="{00000000-0005-0000-0000-000028000000}"/>
    <cellStyle name="Normal" xfId="0" builtinId="0"/>
    <cellStyle name="Notas" xfId="42" builtinId="10" customBuiltin="1"/>
    <cellStyle name="Porcentaje" xfId="43" builtinId="5"/>
    <cellStyle name="Salida" xfId="44" builtinId="21" customBuiltin="1"/>
    <cellStyle name="Texto de advertencia" xfId="45" builtinId="11" customBuiltin="1"/>
    <cellStyle name="Texto explicativo" xfId="46" builtinId="53" customBuiltin="1"/>
    <cellStyle name="Título 2" xfId="47" builtinId="17" customBuiltin="1"/>
    <cellStyle name="Título 3" xfId="48" builtinId="18" customBuiltin="1"/>
    <cellStyle name="Título 4" xfId="49" xr:uid="{00000000-0005-0000-0000-000031000000}"/>
    <cellStyle name="Total" xfId="50" builtinId="25" customBuiltin="1"/>
  </cellStyles>
  <dxfs count="51">
    <dxf>
      <font>
        <b val="0"/>
        <i val="0"/>
        <strike val="0"/>
        <condense val="0"/>
        <extend val="0"/>
        <outline val="0"/>
        <shadow val="0"/>
        <u val="none"/>
        <vertAlign val="baseline"/>
        <sz val="8"/>
        <color theme="1"/>
        <name val="Arial"/>
        <family val="2"/>
        <scheme val="none"/>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Arial"/>
        <family val="2"/>
        <scheme val="none"/>
      </font>
      <numFmt numFmtId="14" formatCode="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Arial"/>
        <family val="2"/>
        <scheme val="none"/>
      </font>
      <numFmt numFmtId="14" formatCode="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Arial"/>
        <family val="2"/>
        <scheme val="none"/>
      </font>
      <numFmt numFmtId="14" formatCode="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numFmt numFmtId="34" formatCode="_-&quot;$&quot;\ * #,##0.00_-;\-&quot;$&quot;\ * #,##0.00_-;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Arial"/>
        <family val="2"/>
        <scheme val="none"/>
      </font>
      <numFmt numFmtId="34" formatCode="_-&quot;$&quot;\ * #,##0.00_-;\-&quot;$&quot;\ * #,##0.00_-;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34" formatCode="_-&quot;$&quot;\ * #,##0.00_-;\-&quot;$&quot;\ * #,##0.00_-;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Arial"/>
        <family val="2"/>
        <scheme val="none"/>
      </font>
      <numFmt numFmtId="34" formatCode="_-&quot;$&quot;\ * #,##0.00_-;\-&quot;$&quot;\ * #,##0.00_-;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34" formatCode="_-&quot;$&quot;\ * #,##0.00_-;\-&quot;$&quot;\ * #,##0.00_-;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Arial"/>
        <family val="2"/>
        <scheme val="none"/>
      </font>
      <numFmt numFmtId="34" formatCode="_-&quot;$&quot;\ * #,##0.00_-;\-&quot;$&quot;\ * #,##0.00_-;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34" formatCode="_-&quot;$&quot;\ * #,##0.00_-;\-&quot;$&quot;\ * #,##0.00_-;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Arial"/>
        <family val="2"/>
        <scheme val="none"/>
      </font>
      <numFmt numFmtId="34" formatCode="_-&quot;$&quot;\ * #,##0.00_-;\-&quot;$&quot;\ * #,##0.00_-;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34" formatCode="_-&quot;$&quot;\ * #,##0.00_-;\-&quot;$&quot;\ * #,##0.00_-;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Arial"/>
        <family val="2"/>
        <scheme val="none"/>
      </font>
      <numFmt numFmtId="34" formatCode="_-&quot;$&quot;\ * #,##0.00_-;\-&quot;$&quot;\ * #,##0.00_-;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34" formatCode="_-&quot;$&quot;\ * #,##0.00_-;\-&quot;$&quot;\ * #,##0.00_-;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Arial"/>
        <family val="2"/>
        <scheme val="none"/>
      </font>
      <numFmt numFmtId="34" formatCode="_-&quot;$&quot;\ * #,##0.00_-;\-&quot;$&quot;\ * #,##0.00_-;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34" formatCode="_-&quot;$&quot;\ * #,##0.00_-;\-&quot;$&quot;\ * #,##0.00_-;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Arial"/>
        <family val="2"/>
        <scheme val="none"/>
      </font>
      <numFmt numFmtId="34" formatCode="_-&quot;$&quot;\ * #,##0.00_-;\-&quot;$&quot;\ * #,##0.00_-;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34" formatCode="_-&quot;$&quot;\ * #,##0.00_-;\-&quot;$&quot;\ * #,##0.00_-;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Arial"/>
        <family val="2"/>
        <scheme val="none"/>
      </font>
      <numFmt numFmtId="34" formatCode="_-&quot;$&quot;\ * #,##0.00_-;\-&quot;$&quot;\ * #,##0.00_-;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34" formatCode="_-&quot;$&quot;\ * #,##0.00_-;\-&quot;$&quot;\ * #,##0.00_-;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Arial"/>
        <family val="2"/>
        <scheme val="none"/>
      </font>
      <numFmt numFmtId="34" formatCode="_-&quot;$&quot;\ * #,##0.00_-;\-&quot;$&quot;\ * #,##0.00_-;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34" formatCode="_-&quot;$&quot;\ * #,##0.00_-;\-&quot;$&quot;\ * #,##0.00_-;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Arial"/>
        <family val="2"/>
        <scheme val="none"/>
      </font>
      <numFmt numFmtId="34" formatCode="_-&quot;$&quot;\ * #,##0.00_-;\-&quot;$&quot;\ * #,##0.00_-;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34" formatCode="_-&quot;$&quot;\ * #,##0.00_-;\-&quot;$&quot;\ * #,##0.00_-;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Arial"/>
        <family val="2"/>
        <scheme val="none"/>
      </font>
      <numFmt numFmtId="34" formatCode="_-&quot;$&quot;\ * #,##0.00_-;\-&quot;$&quot;\ * #,##0.00_-;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34" formatCode="_-&quot;$&quot;\ * #,##0.00_-;\-&quot;$&quot;\ * #,##0.00_-;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34" formatCode="_-&quot;$&quot;\ * #,##0.00_-;\-&quot;$&quot;\ * #,##0.00_-;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19" formatCode="d/mm/yyyy"/>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8"/>
        <color theme="1"/>
        <name val="Arial"/>
        <family val="2"/>
        <scheme val="none"/>
      </font>
      <numFmt numFmtId="19" formatCode="d/mm/yyyy"/>
      <fill>
        <patternFill patternType="none">
          <fgColor indexed="64"/>
          <bgColor auto="1"/>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8"/>
        <color theme="1"/>
        <name val="Arial"/>
        <family val="2"/>
        <scheme val="none"/>
      </font>
      <fill>
        <patternFill patternType="none">
          <fgColor indexed="64"/>
          <bgColor indexed="65"/>
        </patternFill>
      </fill>
      <alignment horizontal="center" vertical="center" textRotation="0" wrapText="0" indent="0" justifyLastLine="0" shrinkToFit="0" readingOrder="0"/>
    </dxf>
    <dxf>
      <border outline="0">
        <bottom style="thin">
          <color rgb="FF000000"/>
        </bottom>
      </border>
    </dxf>
    <dxf>
      <font>
        <b/>
        <i/>
        <strike val="0"/>
        <condense val="0"/>
        <extend val="0"/>
        <outline val="0"/>
        <shadow val="0"/>
        <u val="none"/>
        <vertAlign val="baseline"/>
        <sz val="8"/>
        <color indexed="8"/>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family val="2"/>
        <scheme val="none"/>
      </font>
      <numFmt numFmtId="14" formatCode="0.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indexed="8"/>
        <name val="Arial"/>
        <family val="2"/>
        <scheme val="none"/>
      </font>
      <numFmt numFmtId="164" formatCode="_-* #,##0.00\ _€_-;\-* #,##0.00\ _€_-;_-* &quot;-&quot;??\ _€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indexed="8"/>
        <name val="Arial"/>
        <family val="2"/>
        <scheme val="none"/>
      </font>
      <numFmt numFmtId="34" formatCode="_-&quot;$&quot;\ * #,##0.00_-;\-&quot;$&quot;\ * #,##0.00_-;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8"/>
        <name val="Arial"/>
        <family val="2"/>
        <scheme val="none"/>
      </font>
      <numFmt numFmtId="34" formatCode="_-&quot;$&quot;\ * #,##0.00_-;\-&quot;$&quot;\ * #,##0.00_-;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8"/>
        <name val="Arial"/>
        <family val="2"/>
        <scheme val="none"/>
      </font>
      <numFmt numFmtId="34" formatCode="_-&quot;$&quot;\ * #,##0.00_-;\-&quot;$&quot;\ * #,##0.00_-;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8"/>
        <name val="Arial"/>
        <family val="2"/>
        <scheme val="none"/>
      </font>
      <numFmt numFmtId="34" formatCode="_-&quot;$&quot;\ * #,##0.00_-;\-&quot;$&quot;\ * #,##0.00_-;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8"/>
        <name val="Arial"/>
        <family val="2"/>
        <scheme val="none"/>
      </font>
      <numFmt numFmtId="34" formatCode="_-&quot;$&quot;\ * #,##0.00_-;\-&quot;$&quot;\ * #,##0.00_-;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8"/>
        <name val="Arial"/>
        <family val="2"/>
        <scheme val="none"/>
      </font>
      <numFmt numFmtId="34" formatCode="_-&quot;$&quot;\ * #,##0.00_-;\-&quot;$&quot;\ * #,##0.00_-;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8"/>
        <name val="Arial"/>
        <family val="2"/>
        <scheme val="none"/>
      </font>
      <fill>
        <patternFill patternType="none">
          <fgColor indexed="64"/>
          <bgColor indexed="65"/>
        </patternFill>
      </fill>
      <alignment horizontal="center" vertical="center" textRotation="0" wrapText="0" indent="0" justifyLastLine="0" shrinkToFit="0" readingOrder="0"/>
    </dxf>
    <dxf>
      <border outline="0">
        <bottom style="thin">
          <color indexed="64"/>
        </bottom>
      </border>
    </dxf>
    <dxf>
      <font>
        <b/>
        <i/>
        <strike val="0"/>
        <condense val="0"/>
        <extend val="0"/>
        <outline val="0"/>
        <shadow val="0"/>
        <u val="none"/>
        <vertAlign val="baseline"/>
        <sz val="8"/>
        <color indexed="8"/>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ED72825-C4E1-46E4-9C58-97036214BC19}" name="Tabla1" displayName="Tabla1" ref="A2:I427" totalsRowShown="0" headerRowDxfId="50" dataDxfId="48" headerRowBorderDxfId="49" tableBorderDxfId="47" totalsRowBorderDxfId="46" headerRowCellStyle="Millares" dataCellStyle="Moneda">
  <tableColumns count="9">
    <tableColumn id="1" xr3:uid="{3E13136C-3682-4E8B-82D8-18259AA6A4F1}" name="Fecha" dataDxfId="45"/>
    <tableColumn id="8" xr3:uid="{A67D7079-05FD-4C0B-B2B3-8B2A82BD0672}" name="Precio Diario de Bolsa Tx1" dataDxfId="44" dataCellStyle="Moneda"/>
    <tableColumn id="9" xr3:uid="{487AE8BA-D6B2-4AD5-90C0-07C5DDDC4371}" name="Promedio mensual Precio de Bolsa TX1" dataDxfId="43" dataCellStyle="Moneda"/>
    <tableColumn id="2" xr3:uid="{4A80C51D-312A-4CE0-9B15-FC46881D87A3}" name="Precio Diario TX1 acotando PEA a PEP" dataDxfId="42" dataCellStyle="Moneda"/>
    <tableColumn id="3" xr3:uid="{60688625-A0EA-4FCE-8BF3-E84B5B5C5166}" name="Promedio mensual de liquidación y/o acotando PEA a PEP" dataDxfId="41" dataCellStyle="Moneda"/>
    <tableColumn id="4" xr3:uid="{E2ABB867-E45C-4E54-9A06-B2C559044F64}" name="Precio de Escasez" dataDxfId="40" dataCellStyle="Moneda"/>
    <tableColumn id="5" xr3:uid="{08FABD01-4613-42B9-B5E6-1A7BA55EBEC3}" name="Precio de Escacez de Activación" dataDxfId="39" dataCellStyle="Moneda"/>
    <tableColumn id="6" xr3:uid="{0E854D86-7E1C-4334-B670-50FDE2D8D144}" name="Precio de Escacez Ponderado" dataDxfId="38" dataCellStyle="Millares"/>
    <tableColumn id="7" xr3:uid="{62EB62DA-E9B8-46E9-84D4-AE60B0738404}" name="Volatilidad diaria (LN)" dataDxfId="37" dataCellStyle="Porcentaje">
      <calculatedColumnFormula>IFERROR(LN(D3/D2),"")</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EC0DA96-EDE7-4991-BAE7-20CB0E12C995}" name="Tabla24" displayName="Tabla24" ref="A2:P427" totalsRowShown="0" headerRowDxfId="36" dataDxfId="34" headerRowBorderDxfId="35" tableBorderDxfId="33" totalsRowBorderDxfId="32" dataCellStyle="Moneda">
  <tableColumns count="16">
    <tableColumn id="1" xr3:uid="{DA3FF209-2D9C-4698-9364-D12A1B55B45A}" name="Fecha" dataDxfId="31" totalsRowDxfId="30"/>
    <tableColumn id="12" xr3:uid="{0F5DEE2B-0FCD-4282-8F7E-81000A13DF08}" name="Precio Diario de bolsa TX1 (00 a 07 hrs) " dataDxfId="29" totalsRowDxfId="28" dataCellStyle="Moneda"/>
    <tableColumn id="13" xr3:uid="{EB0DD7C0-041F-4B51-A746-C2D8ACB54E8D}" name="Promedio mensual Precio de Bolsa TX1 (00 a 07 hrs)" dataDxfId="27" totalsRowDxfId="26" dataCellStyle="Moneda"/>
    <tableColumn id="2" xr3:uid="{83139BA5-4D87-4C98-A01C-CEF5E22D5147}" name="Precio diario de referencia (00 a 07 hrs)  acotando PEA a PEP" dataDxfId="25" totalsRowDxfId="24" dataCellStyle="Moneda"/>
    <tableColumn id="5" xr3:uid="{4A86A425-E099-4213-866F-6000A8839AF4}" name="Promedio mensual de liquidación (00 a 07 hrs) acotando PEA a PEP" dataDxfId="23" totalsRowDxfId="22" dataCellStyle="Moneda"/>
    <tableColumn id="14" xr3:uid="{84CAD3A7-1089-42FB-BBC5-FE56319EB9CB}" name="Precio Diario de bolsa TX1 (07 a 17 hrs) " dataDxfId="21" totalsRowDxfId="20" dataCellStyle="Moneda"/>
    <tableColumn id="15" xr3:uid="{2C646019-5504-4084-A5B9-81D4361513AE}" name="Promedio mensual Precio de Bolsa TX1 (07 a 17 hrs)" dataDxfId="19" totalsRowDxfId="18" dataCellStyle="Moneda"/>
    <tableColumn id="3" xr3:uid="{5117D054-76BF-4B04-92AA-36C83865C730}" name="Precio diario de referencia (07 a 17 hrs) acotando PEA a PEP" dataDxfId="17" totalsRowDxfId="16" dataCellStyle="Moneda"/>
    <tableColumn id="6" xr3:uid="{7A5D6A41-28A3-4056-BC7C-0909D8DCF0A6}" name="Promedio mensual de liquidación (07 a 17 hrs) acotando PEA a PEP" dataDxfId="15" totalsRowDxfId="14" dataCellStyle="Moneda"/>
    <tableColumn id="16" xr3:uid="{F04EF68A-04EB-4245-8AC0-5CB543A2D444}" name="Precio Diario de bolsa TX1 (17 a 24 hrs) " dataDxfId="13" totalsRowDxfId="12" dataCellStyle="Moneda"/>
    <tableColumn id="17" xr3:uid="{F3E482B6-6698-4839-BD39-4B2EE9044172}" name="Promedio mensual Precio de Bolsa TX1 (17 a 24 hrs)" dataDxfId="11" totalsRowDxfId="10" dataCellStyle="Moneda"/>
    <tableColumn id="4" xr3:uid="{882A23E4-7DBB-4D9A-8564-5B3E903138B8}" name="Precio diario de referencia (17 a 24 hrs)  acotando PEA a PEP" dataDxfId="9" totalsRowDxfId="8" dataCellStyle="Moneda"/>
    <tableColumn id="7" xr3:uid="{22FFA47E-D06B-4B8F-8DD2-8E912CAAD81A}" name="Promedio mensual de liquidación (17 a 24 hrs)  acotando PEA a PEP" dataDxfId="7" totalsRowDxfId="6" dataCellStyle="Moneda"/>
    <tableColumn id="9" xr3:uid="{B259B882-D0F3-4759-90DF-54B5AA0DF17D}" name="Volatilidad diaria (00 a 07 hrs) (LN)" dataDxfId="5" totalsRowDxfId="4" dataCellStyle="Moneda">
      <calculatedColumnFormula>IFERROR(LN(D3/D2),0)</calculatedColumnFormula>
    </tableColumn>
    <tableColumn id="10" xr3:uid="{5E52DBF0-A8D5-48FF-AFFF-8FF94542D044}" name="Volatilidad diaria (07 a 17 hrs) (LN)" dataDxfId="3" totalsRowDxfId="2" dataCellStyle="Moneda">
      <calculatedColumnFormula>IFERROR(LN(H3/H2),0)</calculatedColumnFormula>
    </tableColumn>
    <tableColumn id="11" xr3:uid="{D12B47D9-587C-45CA-A9D9-B6B46CE1CAF7}" name="Volatilidad diaria (17 a 24 hrs) (LN)" dataDxfId="1" totalsRowDxfId="0" dataCellStyle="Moneda">
      <calculatedColumnFormula>IFERROR(LN(L3/L2),0)</calculatedColumnFormula>
    </tableColumn>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dimension ref="A1:I427"/>
  <sheetViews>
    <sheetView showGridLines="0" tabSelected="1" zoomScale="97" zoomScaleNormal="100" workbookViewId="0">
      <pane xSplit="1" ySplit="2" topLeftCell="B420" activePane="bottomRight" state="frozen"/>
      <selection pane="topRight" activeCell="B1" sqref="B1"/>
      <selection pane="bottomLeft" activeCell="A3" sqref="A3"/>
      <selection pane="bottomRight" activeCell="A427" sqref="A427"/>
    </sheetView>
  </sheetViews>
  <sheetFormatPr baseColWidth="10" defaultColWidth="12.33203125" defaultRowHeight="16.5" customHeight="1" x14ac:dyDescent="0.25"/>
  <cols>
    <col min="1" max="1" width="24.33203125" style="2" customWidth="1"/>
    <col min="2" max="2" width="13.33203125" style="21" customWidth="1"/>
    <col min="3" max="3" width="17" style="21" customWidth="1"/>
    <col min="4" max="4" width="17.5546875" style="21" customWidth="1"/>
    <col min="5" max="5" width="18.33203125" style="21" customWidth="1"/>
    <col min="6" max="6" width="13.33203125" style="21" customWidth="1"/>
    <col min="7" max="7" width="13.6640625" style="22" customWidth="1"/>
    <col min="8" max="8" width="14.33203125" style="2" customWidth="1"/>
    <col min="9" max="16384" width="12.33203125" style="2"/>
  </cols>
  <sheetData>
    <row r="1" spans="1:9" ht="89.25" customHeight="1" x14ac:dyDescent="0.25">
      <c r="A1" s="30" t="s">
        <v>11</v>
      </c>
      <c r="B1" s="30"/>
      <c r="C1" s="30"/>
      <c r="D1" s="30"/>
      <c r="E1" s="30"/>
      <c r="F1" s="30"/>
      <c r="G1" s="30"/>
    </row>
    <row r="2" spans="1:9" s="1" customFormat="1" ht="30.6" x14ac:dyDescent="0.2">
      <c r="A2" s="6" t="s">
        <v>0</v>
      </c>
      <c r="B2" s="17" t="s">
        <v>24</v>
      </c>
      <c r="C2" s="17" t="s">
        <v>13</v>
      </c>
      <c r="D2" s="18" t="s">
        <v>25</v>
      </c>
      <c r="E2" s="18" t="s">
        <v>29</v>
      </c>
      <c r="F2" s="19" t="s">
        <v>1</v>
      </c>
      <c r="G2" s="19" t="s">
        <v>2</v>
      </c>
      <c r="H2" s="7" t="s">
        <v>14</v>
      </c>
      <c r="I2" s="7" t="s">
        <v>12</v>
      </c>
    </row>
    <row r="3" spans="1:9" ht="16.5" customHeight="1" x14ac:dyDescent="0.25">
      <c r="A3" s="4">
        <v>45292</v>
      </c>
      <c r="B3" s="20">
        <v>219.51</v>
      </c>
      <c r="C3" s="20">
        <v>219.51</v>
      </c>
      <c r="D3" s="20">
        <v>219.51</v>
      </c>
      <c r="E3" s="20">
        <v>219.51</v>
      </c>
      <c r="F3" s="20">
        <v>739.87</v>
      </c>
      <c r="G3" s="20">
        <v>1045.08</v>
      </c>
      <c r="H3" s="13">
        <v>1001.8730259523001</v>
      </c>
      <c r="I3" s="5" t="str">
        <f>IFERROR(LN(D3/#REF!),"")</f>
        <v/>
      </c>
    </row>
    <row r="4" spans="1:9" ht="16.5" customHeight="1" x14ac:dyDescent="0.25">
      <c r="A4" s="4">
        <v>45293</v>
      </c>
      <c r="B4" s="20">
        <v>398.21</v>
      </c>
      <c r="C4" s="20">
        <v>308.86</v>
      </c>
      <c r="D4" s="20">
        <v>398.21</v>
      </c>
      <c r="E4" s="20">
        <v>308.86</v>
      </c>
      <c r="F4" s="20">
        <v>739.87</v>
      </c>
      <c r="G4" s="20">
        <v>1045.08</v>
      </c>
      <c r="H4" s="13">
        <v>1001.8730259523001</v>
      </c>
      <c r="I4" s="5">
        <f t="shared" ref="I4:I21" si="0">IFERROR(LN(D4/D3),"")</f>
        <v>0.59558171475925981</v>
      </c>
    </row>
    <row r="5" spans="1:9" ht="16.5" customHeight="1" x14ac:dyDescent="0.25">
      <c r="A5" s="4">
        <v>45294</v>
      </c>
      <c r="B5" s="20">
        <v>459.93</v>
      </c>
      <c r="C5" s="20">
        <v>359.22</v>
      </c>
      <c r="D5" s="20">
        <v>459.93</v>
      </c>
      <c r="E5" s="20">
        <v>359.22</v>
      </c>
      <c r="F5" s="20">
        <v>739.87</v>
      </c>
      <c r="G5" s="20">
        <v>1045.08</v>
      </c>
      <c r="H5" s="13">
        <v>1001.8730259523001</v>
      </c>
      <c r="I5" s="5">
        <f t="shared" si="0"/>
        <v>0.14409479966716468</v>
      </c>
    </row>
    <row r="6" spans="1:9" ht="16.5" customHeight="1" x14ac:dyDescent="0.25">
      <c r="A6" s="4">
        <v>45295</v>
      </c>
      <c r="B6" s="20">
        <v>551.38</v>
      </c>
      <c r="C6" s="20">
        <v>407.26</v>
      </c>
      <c r="D6" s="20">
        <v>551.38</v>
      </c>
      <c r="E6" s="20">
        <v>407.26</v>
      </c>
      <c r="F6" s="20">
        <v>739.87</v>
      </c>
      <c r="G6" s="20">
        <v>1045.08</v>
      </c>
      <c r="H6" s="13">
        <v>1001.8730259523001</v>
      </c>
      <c r="I6" s="5">
        <f t="shared" si="0"/>
        <v>0.18134992263200977</v>
      </c>
    </row>
    <row r="7" spans="1:9" ht="16.5" customHeight="1" x14ac:dyDescent="0.25">
      <c r="A7" s="4">
        <v>45296</v>
      </c>
      <c r="B7" s="20">
        <v>625.15</v>
      </c>
      <c r="C7" s="20">
        <v>450.84</v>
      </c>
      <c r="D7" s="20">
        <v>625.15</v>
      </c>
      <c r="E7" s="20">
        <v>450.84</v>
      </c>
      <c r="F7" s="20">
        <v>739.87</v>
      </c>
      <c r="G7" s="20">
        <v>1045.08</v>
      </c>
      <c r="H7" s="13">
        <v>1001.8730259523001</v>
      </c>
      <c r="I7" s="5">
        <f t="shared" si="0"/>
        <v>0.12556739431852632</v>
      </c>
    </row>
    <row r="8" spans="1:9" ht="16.5" customHeight="1" x14ac:dyDescent="0.25">
      <c r="A8" s="4">
        <v>45297</v>
      </c>
      <c r="B8" s="20">
        <v>627.53</v>
      </c>
      <c r="C8" s="20">
        <v>480.29</v>
      </c>
      <c r="D8" s="20">
        <v>627.53</v>
      </c>
      <c r="E8" s="20">
        <v>480.29</v>
      </c>
      <c r="F8" s="20">
        <v>739.87</v>
      </c>
      <c r="G8" s="20">
        <v>1045.08</v>
      </c>
      <c r="H8" s="13">
        <v>1001.8730259523001</v>
      </c>
      <c r="I8" s="5">
        <f t="shared" si="0"/>
        <v>3.799857687067826E-3</v>
      </c>
    </row>
    <row r="9" spans="1:9" ht="16.5" customHeight="1" x14ac:dyDescent="0.25">
      <c r="A9" s="4">
        <v>45298</v>
      </c>
      <c r="B9" s="20">
        <v>636.44000000000005</v>
      </c>
      <c r="C9" s="20">
        <v>502.59</v>
      </c>
      <c r="D9" s="20">
        <v>636.44000000000005</v>
      </c>
      <c r="E9" s="20">
        <v>502.59</v>
      </c>
      <c r="F9" s="20">
        <v>739.87</v>
      </c>
      <c r="G9" s="20">
        <v>1045.08</v>
      </c>
      <c r="H9" s="13">
        <v>1001.8730259523001</v>
      </c>
      <c r="I9" s="5">
        <f t="shared" si="0"/>
        <v>1.409866941157932E-2</v>
      </c>
    </row>
    <row r="10" spans="1:9" ht="16.5" customHeight="1" x14ac:dyDescent="0.25">
      <c r="A10" s="4">
        <v>45299</v>
      </c>
      <c r="B10" s="20">
        <v>636.69000000000005</v>
      </c>
      <c r="C10" s="20">
        <v>519.36</v>
      </c>
      <c r="D10" s="20">
        <v>636.69000000000005</v>
      </c>
      <c r="E10" s="20">
        <v>519.36</v>
      </c>
      <c r="F10" s="20">
        <v>739.87</v>
      </c>
      <c r="G10" s="20">
        <v>1045.08</v>
      </c>
      <c r="H10" s="13">
        <v>1001.8730259523001</v>
      </c>
      <c r="I10" s="5">
        <f t="shared" si="0"/>
        <v>3.9273287600376309E-4</v>
      </c>
    </row>
    <row r="11" spans="1:9" ht="16.5" customHeight="1" x14ac:dyDescent="0.25">
      <c r="A11" s="4">
        <v>45300</v>
      </c>
      <c r="B11" s="20">
        <v>693.14</v>
      </c>
      <c r="C11" s="20">
        <v>538.66</v>
      </c>
      <c r="D11" s="20">
        <v>693.14</v>
      </c>
      <c r="E11" s="20">
        <v>538.66</v>
      </c>
      <c r="F11" s="20">
        <v>739.87</v>
      </c>
      <c r="G11" s="20">
        <v>1045.08</v>
      </c>
      <c r="H11" s="13">
        <v>1001.8730259523001</v>
      </c>
      <c r="I11" s="5">
        <f t="shared" si="0"/>
        <v>8.4949118072930735E-2</v>
      </c>
    </row>
    <row r="12" spans="1:9" ht="16.5" customHeight="1" x14ac:dyDescent="0.25">
      <c r="A12" s="4">
        <v>45301</v>
      </c>
      <c r="B12" s="20">
        <v>664.42</v>
      </c>
      <c r="C12" s="20">
        <v>551.24</v>
      </c>
      <c r="D12" s="20">
        <v>664.42</v>
      </c>
      <c r="E12" s="20">
        <v>551.24</v>
      </c>
      <c r="F12" s="20">
        <v>739.87</v>
      </c>
      <c r="G12" s="20">
        <v>1045.08</v>
      </c>
      <c r="H12" s="13">
        <v>1001.8730259523001</v>
      </c>
      <c r="I12" s="5">
        <f t="shared" si="0"/>
        <v>-4.2317519354533921E-2</v>
      </c>
    </row>
    <row r="13" spans="1:9" ht="16.5" customHeight="1" x14ac:dyDescent="0.25">
      <c r="A13" s="4">
        <v>45302</v>
      </c>
      <c r="B13" s="20">
        <v>687.9</v>
      </c>
      <c r="C13" s="20">
        <v>563.66</v>
      </c>
      <c r="D13" s="20">
        <v>687.9</v>
      </c>
      <c r="E13" s="20">
        <v>563.66</v>
      </c>
      <c r="F13" s="20">
        <v>739.87</v>
      </c>
      <c r="G13" s="20">
        <v>1045.08</v>
      </c>
      <c r="H13" s="13">
        <v>1001.8730259523001</v>
      </c>
      <c r="I13" s="5">
        <f t="shared" si="0"/>
        <v>3.472899889791204E-2</v>
      </c>
    </row>
    <row r="14" spans="1:9" ht="16.5" customHeight="1" x14ac:dyDescent="0.25">
      <c r="A14" s="4">
        <v>45303</v>
      </c>
      <c r="B14" s="20">
        <v>666.3</v>
      </c>
      <c r="C14" s="20">
        <v>572.22</v>
      </c>
      <c r="D14" s="20">
        <v>666.3</v>
      </c>
      <c r="E14" s="20">
        <v>572.22</v>
      </c>
      <c r="F14" s="20">
        <v>739.87</v>
      </c>
      <c r="G14" s="20">
        <v>1045.08</v>
      </c>
      <c r="H14" s="13">
        <v>1001.8730259523001</v>
      </c>
      <c r="I14" s="5">
        <f t="shared" si="0"/>
        <v>-3.1903458963477065E-2</v>
      </c>
    </row>
    <row r="15" spans="1:9" ht="16.5" customHeight="1" x14ac:dyDescent="0.25">
      <c r="A15" s="4">
        <v>45304</v>
      </c>
      <c r="B15" s="20">
        <v>649.98</v>
      </c>
      <c r="C15" s="20">
        <v>578.20000000000005</v>
      </c>
      <c r="D15" s="20">
        <v>649.98</v>
      </c>
      <c r="E15" s="20">
        <v>578.20000000000005</v>
      </c>
      <c r="F15" s="20">
        <v>739.87</v>
      </c>
      <c r="G15" s="20">
        <v>1045.08</v>
      </c>
      <c r="H15" s="13">
        <v>1001.8730259523001</v>
      </c>
      <c r="I15" s="5">
        <f t="shared" si="0"/>
        <v>-2.4798426382960322E-2</v>
      </c>
    </row>
    <row r="16" spans="1:9" ht="16.5" customHeight="1" x14ac:dyDescent="0.25">
      <c r="A16" s="4">
        <v>45305</v>
      </c>
      <c r="B16" s="20">
        <v>614.55909999999994</v>
      </c>
      <c r="C16" s="20">
        <v>580.79999999999995</v>
      </c>
      <c r="D16" s="20">
        <v>614.55909999999994</v>
      </c>
      <c r="E16" s="20">
        <v>580.79999999999995</v>
      </c>
      <c r="F16" s="20">
        <v>739.87</v>
      </c>
      <c r="G16" s="20">
        <v>1045.08</v>
      </c>
      <c r="H16" s="13">
        <v>1001.8730259523001</v>
      </c>
      <c r="I16" s="5">
        <f t="shared" si="0"/>
        <v>-5.6036493051388477E-2</v>
      </c>
    </row>
    <row r="17" spans="1:9" ht="16.5" customHeight="1" x14ac:dyDescent="0.25">
      <c r="A17" s="4">
        <v>45306</v>
      </c>
      <c r="B17" s="20">
        <v>616.06299999999999</v>
      </c>
      <c r="C17" s="20">
        <v>583.15</v>
      </c>
      <c r="D17" s="20">
        <v>616.06299999999999</v>
      </c>
      <c r="E17" s="20">
        <v>583.15</v>
      </c>
      <c r="F17" s="20">
        <v>739.87</v>
      </c>
      <c r="G17" s="20">
        <v>1045.08</v>
      </c>
      <c r="H17" s="13">
        <v>1001.8730259523001</v>
      </c>
      <c r="I17" s="5">
        <f t="shared" si="0"/>
        <v>2.4441308971510593E-3</v>
      </c>
    </row>
    <row r="18" spans="1:9" ht="16.5" customHeight="1" x14ac:dyDescent="0.25">
      <c r="A18" s="4">
        <v>45307</v>
      </c>
      <c r="B18" s="20">
        <v>610.16</v>
      </c>
      <c r="C18" s="20">
        <v>584.84</v>
      </c>
      <c r="D18" s="20">
        <v>610.16</v>
      </c>
      <c r="E18" s="20">
        <v>584.84</v>
      </c>
      <c r="F18" s="20">
        <v>739.87</v>
      </c>
      <c r="G18" s="20">
        <v>1045.08</v>
      </c>
      <c r="H18" s="13">
        <v>1001.8730259523001</v>
      </c>
      <c r="I18" s="5">
        <f t="shared" si="0"/>
        <v>-9.6280131753105451E-3</v>
      </c>
    </row>
    <row r="19" spans="1:9" ht="16.5" customHeight="1" x14ac:dyDescent="0.25">
      <c r="A19" s="4">
        <v>45308</v>
      </c>
      <c r="B19" s="20">
        <v>589.44000000000005</v>
      </c>
      <c r="C19" s="20">
        <v>585.11</v>
      </c>
      <c r="D19" s="20">
        <v>589.44000000000005</v>
      </c>
      <c r="E19" s="20">
        <v>585.11</v>
      </c>
      <c r="F19" s="20">
        <v>739.87</v>
      </c>
      <c r="G19" s="20">
        <v>1045.08</v>
      </c>
      <c r="H19" s="13">
        <v>1001.8730259523001</v>
      </c>
      <c r="I19" s="5">
        <f t="shared" si="0"/>
        <v>-3.4548284229095651E-2</v>
      </c>
    </row>
    <row r="20" spans="1:9" ht="16.5" customHeight="1" x14ac:dyDescent="0.25">
      <c r="A20" s="4">
        <v>45309</v>
      </c>
      <c r="B20" s="20">
        <v>554.12</v>
      </c>
      <c r="C20" s="20">
        <v>583.38</v>
      </c>
      <c r="D20" s="20">
        <v>554.12</v>
      </c>
      <c r="E20" s="20">
        <v>583.38</v>
      </c>
      <c r="F20" s="20">
        <v>739.87</v>
      </c>
      <c r="G20" s="20">
        <v>1045.08</v>
      </c>
      <c r="H20" s="13">
        <v>1001.8730259523001</v>
      </c>
      <c r="I20" s="5">
        <f t="shared" si="0"/>
        <v>-6.1791663837209111E-2</v>
      </c>
    </row>
    <row r="21" spans="1:9" ht="16.5" customHeight="1" x14ac:dyDescent="0.25">
      <c r="A21" s="4">
        <v>45310</v>
      </c>
      <c r="B21" s="20">
        <v>542.37</v>
      </c>
      <c r="C21" s="20">
        <v>581.23</v>
      </c>
      <c r="D21" s="20">
        <v>542.37</v>
      </c>
      <c r="E21" s="20">
        <v>581.23</v>
      </c>
      <c r="F21" s="20">
        <v>739.87</v>
      </c>
      <c r="G21" s="20">
        <v>1045.08</v>
      </c>
      <c r="H21" s="13">
        <v>1001.8730259523001</v>
      </c>
      <c r="I21" s="5">
        <f t="shared" si="0"/>
        <v>-2.1432844427645485E-2</v>
      </c>
    </row>
    <row r="22" spans="1:9" ht="16.5" customHeight="1" x14ac:dyDescent="0.25">
      <c r="A22" s="4">
        <v>45311</v>
      </c>
      <c r="B22" s="20">
        <v>527</v>
      </c>
      <c r="C22" s="20">
        <v>578.51</v>
      </c>
      <c r="D22" s="20">
        <v>527</v>
      </c>
      <c r="E22" s="20">
        <v>578.51</v>
      </c>
      <c r="F22" s="20">
        <v>739.87</v>
      </c>
      <c r="G22" s="20">
        <v>1045.08</v>
      </c>
      <c r="H22" s="13">
        <v>1001.8730259523001</v>
      </c>
      <c r="I22" s="5">
        <f t="shared" ref="I22:I85" si="1">IFERROR(LN(D22/D21),"")</f>
        <v>-2.8747876820670436E-2</v>
      </c>
    </row>
    <row r="23" spans="1:9" ht="16.5" customHeight="1" x14ac:dyDescent="0.25">
      <c r="A23" s="4">
        <v>45312</v>
      </c>
      <c r="B23" s="20">
        <v>503.94</v>
      </c>
      <c r="C23" s="20">
        <v>574.96</v>
      </c>
      <c r="D23" s="20">
        <v>503.94</v>
      </c>
      <c r="E23" s="20">
        <v>574.96</v>
      </c>
      <c r="F23" s="20">
        <v>739.87</v>
      </c>
      <c r="G23" s="20">
        <v>1045.08</v>
      </c>
      <c r="H23" s="13">
        <v>1001.8730259523001</v>
      </c>
      <c r="I23" s="5">
        <f t="shared" si="1"/>
        <v>-4.4743335175771518E-2</v>
      </c>
    </row>
    <row r="24" spans="1:9" ht="16.5" customHeight="1" x14ac:dyDescent="0.25">
      <c r="A24" s="4">
        <v>45313</v>
      </c>
      <c r="B24" s="20">
        <v>503.5</v>
      </c>
      <c r="C24" s="20">
        <v>571.72</v>
      </c>
      <c r="D24" s="20">
        <v>503.5</v>
      </c>
      <c r="E24" s="20">
        <v>571.72</v>
      </c>
      <c r="F24" s="20">
        <v>739.87</v>
      </c>
      <c r="G24" s="20">
        <v>1045.08</v>
      </c>
      <c r="H24" s="13">
        <v>1001.8730259523001</v>
      </c>
      <c r="I24" s="5">
        <f t="shared" si="1"/>
        <v>-8.7350120697381628E-4</v>
      </c>
    </row>
    <row r="25" spans="1:9" ht="16.5" customHeight="1" x14ac:dyDescent="0.25">
      <c r="A25" s="4">
        <v>45314</v>
      </c>
      <c r="B25" s="20">
        <v>495.99</v>
      </c>
      <c r="C25" s="20">
        <v>568.41999999999996</v>
      </c>
      <c r="D25" s="20">
        <v>495.99</v>
      </c>
      <c r="E25" s="20">
        <v>568.41999999999996</v>
      </c>
      <c r="F25" s="20">
        <v>739.87</v>
      </c>
      <c r="G25" s="20">
        <v>1045.08</v>
      </c>
      <c r="H25" s="13">
        <v>1001.8730259523001</v>
      </c>
      <c r="I25" s="5">
        <f t="shared" si="1"/>
        <v>-1.5027946927253627E-2</v>
      </c>
    </row>
    <row r="26" spans="1:9" ht="16.5" customHeight="1" x14ac:dyDescent="0.25">
      <c r="A26" s="4">
        <v>45315</v>
      </c>
      <c r="B26" s="20">
        <v>491.05</v>
      </c>
      <c r="C26" s="20">
        <v>565.20000000000005</v>
      </c>
      <c r="D26" s="20">
        <v>491.05</v>
      </c>
      <c r="E26" s="20">
        <v>565.20000000000005</v>
      </c>
      <c r="F26" s="20">
        <v>739.87</v>
      </c>
      <c r="G26" s="20">
        <v>1045.08</v>
      </c>
      <c r="H26" s="13">
        <v>1001.8730259523001</v>
      </c>
      <c r="I26" s="5">
        <f t="shared" si="1"/>
        <v>-1.0009809627580144E-2</v>
      </c>
    </row>
    <row r="27" spans="1:9" ht="16.5" customHeight="1" x14ac:dyDescent="0.25">
      <c r="A27" s="4">
        <v>45316</v>
      </c>
      <c r="B27" s="20">
        <v>481.7</v>
      </c>
      <c r="C27" s="20">
        <v>561.86</v>
      </c>
      <c r="D27" s="20">
        <v>481.7</v>
      </c>
      <c r="E27" s="20">
        <v>561.86</v>
      </c>
      <c r="F27" s="20">
        <v>739.87</v>
      </c>
      <c r="G27" s="20">
        <v>1045.08</v>
      </c>
      <c r="H27" s="13">
        <v>1001.8730259523001</v>
      </c>
      <c r="I27" s="5">
        <f t="shared" si="1"/>
        <v>-1.9224441967608235E-2</v>
      </c>
    </row>
    <row r="28" spans="1:9" ht="16.5" customHeight="1" x14ac:dyDescent="0.25">
      <c r="A28" s="4">
        <v>45317</v>
      </c>
      <c r="B28" s="20">
        <v>445.88</v>
      </c>
      <c r="C28" s="20">
        <v>557.4</v>
      </c>
      <c r="D28" s="20">
        <v>445.88</v>
      </c>
      <c r="E28" s="20">
        <v>557.4</v>
      </c>
      <c r="F28" s="20">
        <v>739.87</v>
      </c>
      <c r="G28" s="20">
        <v>1045.08</v>
      </c>
      <c r="H28" s="13">
        <v>1001.8730259523001</v>
      </c>
      <c r="I28" s="5">
        <f t="shared" si="1"/>
        <v>-7.7271656114752382E-2</v>
      </c>
    </row>
    <row r="29" spans="1:9" ht="16.5" customHeight="1" x14ac:dyDescent="0.25">
      <c r="A29" s="4">
        <v>45318</v>
      </c>
      <c r="B29" s="20">
        <v>468.74</v>
      </c>
      <c r="C29" s="20">
        <v>554.11</v>
      </c>
      <c r="D29" s="20">
        <v>468.74</v>
      </c>
      <c r="E29" s="20">
        <v>554.11</v>
      </c>
      <c r="F29" s="20">
        <v>739.87</v>
      </c>
      <c r="G29" s="20">
        <v>1045.08</v>
      </c>
      <c r="H29" s="13">
        <v>1001.8730259523001</v>
      </c>
      <c r="I29" s="5">
        <f t="shared" si="1"/>
        <v>4.9998386202305775E-2</v>
      </c>
    </row>
    <row r="30" spans="1:9" ht="16.5" customHeight="1" x14ac:dyDescent="0.25">
      <c r="A30" s="4">
        <v>45319</v>
      </c>
      <c r="B30" s="20">
        <v>530.22</v>
      </c>
      <c r="C30" s="20">
        <v>553.26</v>
      </c>
      <c r="D30" s="20">
        <v>530.22</v>
      </c>
      <c r="E30" s="20">
        <v>553.26</v>
      </c>
      <c r="F30" s="20">
        <v>739.87</v>
      </c>
      <c r="G30" s="20">
        <v>1045.08</v>
      </c>
      <c r="H30" s="13">
        <v>1001.8730259523001</v>
      </c>
      <c r="I30" s="5">
        <f t="shared" si="1"/>
        <v>0.12324377103423954</v>
      </c>
    </row>
    <row r="31" spans="1:9" ht="16.5" customHeight="1" x14ac:dyDescent="0.25">
      <c r="A31" s="4">
        <v>45320</v>
      </c>
      <c r="B31" s="20">
        <v>599.27</v>
      </c>
      <c r="C31" s="20">
        <v>554.85</v>
      </c>
      <c r="D31" s="20">
        <v>599.27</v>
      </c>
      <c r="E31" s="20">
        <v>554.85</v>
      </c>
      <c r="F31" s="20">
        <v>739.87</v>
      </c>
      <c r="G31" s="20">
        <v>1045.08</v>
      </c>
      <c r="H31" s="13">
        <v>1001.8730259523001</v>
      </c>
      <c r="I31" s="5">
        <f t="shared" si="1"/>
        <v>0.12242023305173949</v>
      </c>
    </row>
    <row r="32" spans="1:9" ht="16.5" customHeight="1" x14ac:dyDescent="0.25">
      <c r="A32" s="4">
        <v>45321</v>
      </c>
      <c r="B32" s="20">
        <v>630.32000000000005</v>
      </c>
      <c r="C32" s="20">
        <v>557.36</v>
      </c>
      <c r="D32" s="20">
        <v>630.32000000000005</v>
      </c>
      <c r="E32" s="20">
        <v>557.36</v>
      </c>
      <c r="F32" s="20">
        <v>745.68511999999998</v>
      </c>
      <c r="G32" s="20">
        <v>1019.37387216891</v>
      </c>
      <c r="H32" s="13">
        <v>1001.8730259523001</v>
      </c>
      <c r="I32" s="5">
        <f t="shared" si="1"/>
        <v>5.0515379127725066E-2</v>
      </c>
    </row>
    <row r="33" spans="1:9" ht="16.5" customHeight="1" x14ac:dyDescent="0.25">
      <c r="A33" s="4">
        <v>45322</v>
      </c>
      <c r="B33" s="20">
        <v>638.58000000000004</v>
      </c>
      <c r="C33" s="20">
        <v>559.98</v>
      </c>
      <c r="D33" s="20">
        <v>638.58000000000004</v>
      </c>
      <c r="E33" s="20">
        <v>559.98</v>
      </c>
      <c r="F33" s="20">
        <v>745.68511999999998</v>
      </c>
      <c r="G33" s="20">
        <v>1019.37387216891</v>
      </c>
      <c r="H33" s="13">
        <v>1001.8730259523001</v>
      </c>
      <c r="I33" s="5">
        <f t="shared" si="1"/>
        <v>1.3019334343575313E-2</v>
      </c>
    </row>
    <row r="34" spans="1:9" ht="16.5" customHeight="1" x14ac:dyDescent="0.25">
      <c r="A34" s="4">
        <v>45323</v>
      </c>
      <c r="B34" s="20">
        <v>693.18</v>
      </c>
      <c r="C34" s="20">
        <v>693.18</v>
      </c>
      <c r="D34" s="20">
        <v>693.18</v>
      </c>
      <c r="E34" s="20">
        <v>693.18</v>
      </c>
      <c r="F34" s="20">
        <v>745.68511999999998</v>
      </c>
      <c r="G34" s="20">
        <v>1019.37387216891</v>
      </c>
      <c r="H34" s="13">
        <v>980.62910626819996</v>
      </c>
      <c r="I34" s="5">
        <f t="shared" si="1"/>
        <v>8.2042744441974208E-2</v>
      </c>
    </row>
    <row r="35" spans="1:9" ht="16.5" customHeight="1" x14ac:dyDescent="0.25">
      <c r="A35" s="4">
        <v>45324</v>
      </c>
      <c r="B35" s="20">
        <v>690.7</v>
      </c>
      <c r="C35" s="20">
        <v>691.94</v>
      </c>
      <c r="D35" s="20">
        <v>690.7</v>
      </c>
      <c r="E35" s="20">
        <v>691.94</v>
      </c>
      <c r="F35" s="20">
        <v>745.68511999999998</v>
      </c>
      <c r="G35" s="20">
        <v>1019.37387216891</v>
      </c>
      <c r="H35" s="13">
        <v>980.62910626819996</v>
      </c>
      <c r="I35" s="5">
        <f t="shared" si="1"/>
        <v>-3.5841296280548721E-3</v>
      </c>
    </row>
    <row r="36" spans="1:9" ht="16.5" customHeight="1" x14ac:dyDescent="0.25">
      <c r="A36" s="4">
        <v>45325</v>
      </c>
      <c r="B36" s="20">
        <v>669.15</v>
      </c>
      <c r="C36" s="20">
        <v>684.34</v>
      </c>
      <c r="D36" s="20">
        <v>669.15</v>
      </c>
      <c r="E36" s="20">
        <v>684.34</v>
      </c>
      <c r="F36" s="20">
        <v>745.68511999999998</v>
      </c>
      <c r="G36" s="20">
        <v>1019.37387216891</v>
      </c>
      <c r="H36" s="13">
        <v>980.62910626819996</v>
      </c>
      <c r="I36" s="5">
        <f t="shared" si="1"/>
        <v>-3.1697325852543916E-2</v>
      </c>
    </row>
    <row r="37" spans="1:9" ht="16.5" customHeight="1" x14ac:dyDescent="0.25">
      <c r="A37" s="4">
        <v>45326</v>
      </c>
      <c r="B37" s="20">
        <v>629.49</v>
      </c>
      <c r="C37" s="20">
        <v>670.63</v>
      </c>
      <c r="D37" s="20">
        <v>629.49</v>
      </c>
      <c r="E37" s="20">
        <v>670.63</v>
      </c>
      <c r="F37" s="20">
        <v>745.68511999999998</v>
      </c>
      <c r="G37" s="20">
        <v>1019.37387216891</v>
      </c>
      <c r="H37" s="13">
        <v>980.62910626819996</v>
      </c>
      <c r="I37" s="5">
        <f t="shared" si="1"/>
        <v>-6.1098282507670139E-2</v>
      </c>
    </row>
    <row r="38" spans="1:9" ht="16.5" customHeight="1" x14ac:dyDescent="0.25">
      <c r="A38" s="4">
        <v>45327</v>
      </c>
      <c r="B38" s="20">
        <v>624.95000000000005</v>
      </c>
      <c r="C38" s="20">
        <v>661.49</v>
      </c>
      <c r="D38" s="20">
        <v>624.95000000000005</v>
      </c>
      <c r="E38" s="20">
        <v>661.49</v>
      </c>
      <c r="F38" s="20">
        <v>745.68511999999998</v>
      </c>
      <c r="G38" s="20">
        <v>1019.37387216891</v>
      </c>
      <c r="H38" s="13">
        <v>980.62910626819996</v>
      </c>
      <c r="I38" s="5">
        <f t="shared" si="1"/>
        <v>-7.2383211984824039E-3</v>
      </c>
    </row>
    <row r="39" spans="1:9" ht="16.5" customHeight="1" x14ac:dyDescent="0.25">
      <c r="A39" s="4">
        <v>45328</v>
      </c>
      <c r="B39" s="20">
        <v>559.55999999999995</v>
      </c>
      <c r="C39" s="20">
        <v>644.51</v>
      </c>
      <c r="D39" s="20">
        <v>559.55999999999995</v>
      </c>
      <c r="E39" s="20">
        <v>644.51</v>
      </c>
      <c r="F39" s="20">
        <v>745.68511999999998</v>
      </c>
      <c r="G39" s="20">
        <v>1019.37387216891</v>
      </c>
      <c r="H39" s="13">
        <v>980.62910626819996</v>
      </c>
      <c r="I39" s="5">
        <f t="shared" si="1"/>
        <v>-0.11052088592800123</v>
      </c>
    </row>
    <row r="40" spans="1:9" ht="16.5" customHeight="1" x14ac:dyDescent="0.25">
      <c r="A40" s="4">
        <v>45329</v>
      </c>
      <c r="B40" s="20">
        <v>565.84</v>
      </c>
      <c r="C40" s="20">
        <v>633.27</v>
      </c>
      <c r="D40" s="20">
        <v>565.84</v>
      </c>
      <c r="E40" s="20">
        <v>633.27</v>
      </c>
      <c r="F40" s="20">
        <v>745.68511999999998</v>
      </c>
      <c r="G40" s="20">
        <v>1019.37387216891</v>
      </c>
      <c r="H40" s="13">
        <v>980.62910626819996</v>
      </c>
      <c r="I40" s="5">
        <f t="shared" si="1"/>
        <v>1.1160592119504863E-2</v>
      </c>
    </row>
    <row r="41" spans="1:9" ht="16.5" customHeight="1" x14ac:dyDescent="0.25">
      <c r="A41" s="4">
        <v>45330</v>
      </c>
      <c r="B41" s="20">
        <v>426.05</v>
      </c>
      <c r="C41" s="20">
        <v>607.37</v>
      </c>
      <c r="D41" s="20">
        <v>426.05</v>
      </c>
      <c r="E41" s="20">
        <v>607.37</v>
      </c>
      <c r="F41" s="20">
        <v>745.68511999999998</v>
      </c>
      <c r="G41" s="20">
        <v>1019.37387216891</v>
      </c>
      <c r="H41" s="13">
        <v>980.62910626819996</v>
      </c>
      <c r="I41" s="5">
        <f t="shared" si="1"/>
        <v>-0.28375464245376952</v>
      </c>
    </row>
    <row r="42" spans="1:9" ht="16.5" customHeight="1" x14ac:dyDescent="0.25">
      <c r="A42" s="4">
        <v>45331</v>
      </c>
      <c r="B42" s="20">
        <v>516.23</v>
      </c>
      <c r="C42" s="20">
        <v>597.24</v>
      </c>
      <c r="D42" s="20">
        <v>516.23</v>
      </c>
      <c r="E42" s="20">
        <v>597.24</v>
      </c>
      <c r="F42" s="20">
        <v>745.68511999999998</v>
      </c>
      <c r="G42" s="20">
        <v>1019.37387216891</v>
      </c>
      <c r="H42" s="13">
        <v>980.62910626819996</v>
      </c>
      <c r="I42" s="5">
        <f t="shared" si="1"/>
        <v>0.19199569233073197</v>
      </c>
    </row>
    <row r="43" spans="1:9" ht="16.5" customHeight="1" x14ac:dyDescent="0.25">
      <c r="A43" s="4">
        <v>45332</v>
      </c>
      <c r="B43" s="20">
        <v>531.5</v>
      </c>
      <c r="C43" s="20">
        <v>590.66999999999996</v>
      </c>
      <c r="D43" s="20">
        <v>531.5</v>
      </c>
      <c r="E43" s="20">
        <v>590.66999999999996</v>
      </c>
      <c r="F43" s="20">
        <v>745.68511999999998</v>
      </c>
      <c r="G43" s="20">
        <v>1019.37387216891</v>
      </c>
      <c r="H43" s="13">
        <v>980.62910626819996</v>
      </c>
      <c r="I43" s="5">
        <f t="shared" si="1"/>
        <v>2.9150795177305802E-2</v>
      </c>
    </row>
    <row r="44" spans="1:9" ht="16.5" customHeight="1" x14ac:dyDescent="0.25">
      <c r="A44" s="4">
        <v>45333</v>
      </c>
      <c r="B44" s="20">
        <v>542.37</v>
      </c>
      <c r="C44" s="20">
        <v>586.27</v>
      </c>
      <c r="D44" s="20">
        <v>542.37</v>
      </c>
      <c r="E44" s="20">
        <v>586.27</v>
      </c>
      <c r="F44" s="20">
        <v>745.68511999999998</v>
      </c>
      <c r="G44" s="20">
        <v>1019.37387216891</v>
      </c>
      <c r="H44" s="13">
        <v>980.62910626819996</v>
      </c>
      <c r="I44" s="5">
        <f t="shared" si="1"/>
        <v>2.0245227580030261E-2</v>
      </c>
    </row>
    <row r="45" spans="1:9" ht="16.5" customHeight="1" x14ac:dyDescent="0.25">
      <c r="A45" s="4">
        <v>45334</v>
      </c>
      <c r="B45" s="20">
        <v>571.82000000000005</v>
      </c>
      <c r="C45" s="20">
        <v>585.07000000000005</v>
      </c>
      <c r="D45" s="20">
        <v>571.82000000000005</v>
      </c>
      <c r="E45" s="20">
        <v>585.07000000000005</v>
      </c>
      <c r="F45" s="20">
        <v>745.68511999999998</v>
      </c>
      <c r="G45" s="20">
        <v>1019.37387216891</v>
      </c>
      <c r="H45" s="13">
        <v>980.62910626819996</v>
      </c>
      <c r="I45" s="5">
        <f t="shared" si="1"/>
        <v>5.2875831179266433E-2</v>
      </c>
    </row>
    <row r="46" spans="1:9" ht="16.5" customHeight="1" x14ac:dyDescent="0.25">
      <c r="A46" s="4">
        <v>45335</v>
      </c>
      <c r="B46" s="20">
        <v>595.25</v>
      </c>
      <c r="C46" s="20">
        <v>585.85</v>
      </c>
      <c r="D46" s="20">
        <v>595.25</v>
      </c>
      <c r="E46" s="20">
        <v>585.85</v>
      </c>
      <c r="F46" s="20">
        <v>745.68511999999998</v>
      </c>
      <c r="G46" s="20">
        <v>1019.37387216891</v>
      </c>
      <c r="H46" s="13">
        <v>980.62910626819996</v>
      </c>
      <c r="I46" s="5">
        <f t="shared" si="1"/>
        <v>4.0157228825673019E-2</v>
      </c>
    </row>
    <row r="47" spans="1:9" ht="16.5" customHeight="1" x14ac:dyDescent="0.25">
      <c r="A47" s="4">
        <v>45336</v>
      </c>
      <c r="B47" s="20">
        <v>607.6</v>
      </c>
      <c r="C47" s="20">
        <v>587.41</v>
      </c>
      <c r="D47" s="20">
        <v>607.6</v>
      </c>
      <c r="E47" s="20">
        <v>587.41</v>
      </c>
      <c r="F47" s="20">
        <v>745.68511999999998</v>
      </c>
      <c r="G47" s="20">
        <v>1019.37387216891</v>
      </c>
      <c r="H47" s="13">
        <v>980.62910626819996</v>
      </c>
      <c r="I47" s="5">
        <f t="shared" si="1"/>
        <v>2.0535285354645584E-2</v>
      </c>
    </row>
    <row r="48" spans="1:9" ht="16.5" customHeight="1" x14ac:dyDescent="0.25">
      <c r="A48" s="4">
        <v>45337</v>
      </c>
      <c r="B48" s="20">
        <v>598.55999999999995</v>
      </c>
      <c r="C48" s="20">
        <v>588.15</v>
      </c>
      <c r="D48" s="20">
        <v>598.55999999999995</v>
      </c>
      <c r="E48" s="20">
        <v>588.15</v>
      </c>
      <c r="F48" s="20">
        <v>745.68511999999998</v>
      </c>
      <c r="G48" s="20">
        <v>1019.37387216891</v>
      </c>
      <c r="H48" s="13">
        <v>980.62910626819996</v>
      </c>
      <c r="I48" s="5">
        <f t="shared" si="1"/>
        <v>-1.4990000121781916E-2</v>
      </c>
    </row>
    <row r="49" spans="1:9" ht="16.5" customHeight="1" x14ac:dyDescent="0.25">
      <c r="A49" s="4">
        <v>45338</v>
      </c>
      <c r="B49" s="20">
        <v>537.54</v>
      </c>
      <c r="C49" s="20">
        <v>584.99</v>
      </c>
      <c r="D49" s="20">
        <v>537.54</v>
      </c>
      <c r="E49" s="20">
        <v>584.99</v>
      </c>
      <c r="F49" s="20">
        <v>745.68511999999998</v>
      </c>
      <c r="G49" s="20">
        <v>1019.37387216891</v>
      </c>
      <c r="H49" s="13">
        <v>980.62910626819996</v>
      </c>
      <c r="I49" s="5">
        <f t="shared" si="1"/>
        <v>-0.10752359476229392</v>
      </c>
    </row>
    <row r="50" spans="1:9" ht="16.5" customHeight="1" x14ac:dyDescent="0.25">
      <c r="A50" s="4">
        <v>45339</v>
      </c>
      <c r="B50" s="20">
        <v>564.35</v>
      </c>
      <c r="C50" s="20">
        <v>583.77</v>
      </c>
      <c r="D50" s="20">
        <v>564.35</v>
      </c>
      <c r="E50" s="20">
        <v>583.77</v>
      </c>
      <c r="F50" s="20">
        <v>745.68511999999998</v>
      </c>
      <c r="G50" s="20">
        <v>1019.37387216891</v>
      </c>
      <c r="H50" s="13">
        <v>980.62910626819996</v>
      </c>
      <c r="I50" s="5">
        <f t="shared" si="1"/>
        <v>4.8671450564093444E-2</v>
      </c>
    </row>
    <row r="51" spans="1:9" ht="16.5" customHeight="1" x14ac:dyDescent="0.25">
      <c r="A51" s="4">
        <v>45340</v>
      </c>
      <c r="B51" s="20">
        <v>548.65</v>
      </c>
      <c r="C51" s="20">
        <v>581.82000000000005</v>
      </c>
      <c r="D51" s="20">
        <v>548.65</v>
      </c>
      <c r="E51" s="20">
        <v>581.82000000000005</v>
      </c>
      <c r="F51" s="20">
        <v>745.68511999999998</v>
      </c>
      <c r="G51" s="20">
        <v>1019.37387216891</v>
      </c>
      <c r="H51" s="13">
        <v>980.62910626819996</v>
      </c>
      <c r="I51" s="5">
        <f t="shared" si="1"/>
        <v>-2.8213910964827223E-2</v>
      </c>
    </row>
    <row r="52" spans="1:9" ht="16.5" customHeight="1" x14ac:dyDescent="0.25">
      <c r="A52" s="4">
        <v>45341</v>
      </c>
      <c r="B52" s="20">
        <v>576.80999999999995</v>
      </c>
      <c r="C52" s="20">
        <v>581.55999999999995</v>
      </c>
      <c r="D52" s="20">
        <v>576.80999999999995</v>
      </c>
      <c r="E52" s="20">
        <v>581.55999999999995</v>
      </c>
      <c r="F52" s="20">
        <v>745.68511999999998</v>
      </c>
      <c r="G52" s="20">
        <v>1019.37387216891</v>
      </c>
      <c r="H52" s="13">
        <v>980.62910626819996</v>
      </c>
      <c r="I52" s="5">
        <f t="shared" si="1"/>
        <v>5.005220741554673E-2</v>
      </c>
    </row>
    <row r="53" spans="1:9" ht="16.5" customHeight="1" x14ac:dyDescent="0.25">
      <c r="A53" s="4">
        <v>45342</v>
      </c>
      <c r="B53" s="20">
        <v>581</v>
      </c>
      <c r="C53" s="20">
        <v>581.53</v>
      </c>
      <c r="D53" s="20">
        <v>581</v>
      </c>
      <c r="E53" s="20">
        <v>581.53</v>
      </c>
      <c r="F53" s="20">
        <v>745.68511999999998</v>
      </c>
      <c r="G53" s="20">
        <v>1019.37387216891</v>
      </c>
      <c r="H53" s="13">
        <v>980.62910626819996</v>
      </c>
      <c r="I53" s="5">
        <f t="shared" si="1"/>
        <v>7.2378339995564514E-3</v>
      </c>
    </row>
    <row r="54" spans="1:9" ht="16.5" customHeight="1" x14ac:dyDescent="0.25">
      <c r="A54" s="4">
        <v>45343</v>
      </c>
      <c r="B54" s="20">
        <v>601.44000000000005</v>
      </c>
      <c r="C54" s="20">
        <v>582.48</v>
      </c>
      <c r="D54" s="20">
        <v>601.44000000000005</v>
      </c>
      <c r="E54" s="20">
        <v>582.48</v>
      </c>
      <c r="F54" s="20">
        <v>745.68511999999998</v>
      </c>
      <c r="G54" s="20">
        <v>1019.37387216891</v>
      </c>
      <c r="H54" s="13">
        <v>980.62910626819996</v>
      </c>
      <c r="I54" s="5">
        <f t="shared" si="1"/>
        <v>3.4576022963956739E-2</v>
      </c>
    </row>
    <row r="55" spans="1:9" ht="16.5" customHeight="1" x14ac:dyDescent="0.25">
      <c r="A55" s="4">
        <v>45344</v>
      </c>
      <c r="B55" s="20">
        <v>501.51</v>
      </c>
      <c r="C55" s="20">
        <v>578.79999999999995</v>
      </c>
      <c r="D55" s="20">
        <v>501.51</v>
      </c>
      <c r="E55" s="20">
        <v>578.79999999999995</v>
      </c>
      <c r="F55" s="20">
        <v>745.68511999999998</v>
      </c>
      <c r="G55" s="20">
        <v>1019.37387216891</v>
      </c>
      <c r="H55" s="13">
        <v>980.62910626819996</v>
      </c>
      <c r="I55" s="5">
        <f t="shared" si="1"/>
        <v>-0.18170323243321893</v>
      </c>
    </row>
    <row r="56" spans="1:9" ht="16.5" customHeight="1" x14ac:dyDescent="0.25">
      <c r="A56" s="4">
        <v>45345</v>
      </c>
      <c r="B56" s="20">
        <v>569.96</v>
      </c>
      <c r="C56" s="20">
        <v>578.41</v>
      </c>
      <c r="D56" s="20">
        <v>569.96</v>
      </c>
      <c r="E56" s="20">
        <v>578.41</v>
      </c>
      <c r="F56" s="20">
        <v>745.68511999999998</v>
      </c>
      <c r="G56" s="20">
        <v>1019.37387216891</v>
      </c>
      <c r="H56" s="13">
        <v>980.62910626819996</v>
      </c>
      <c r="I56" s="5">
        <f t="shared" si="1"/>
        <v>0.12794263554493904</v>
      </c>
    </row>
    <row r="57" spans="1:9" ht="16.5" customHeight="1" x14ac:dyDescent="0.25">
      <c r="A57" s="4">
        <v>45346</v>
      </c>
      <c r="B57" s="20">
        <v>586.66</v>
      </c>
      <c r="C57" s="20">
        <v>578.76</v>
      </c>
      <c r="D57" s="20">
        <v>586.66</v>
      </c>
      <c r="E57" s="20">
        <v>578.76</v>
      </c>
      <c r="F57" s="20">
        <v>745.68511999999998</v>
      </c>
      <c r="G57" s="20">
        <v>1019.37387216891</v>
      </c>
      <c r="H57" s="13">
        <v>980.62910626819996</v>
      </c>
      <c r="I57" s="5">
        <f t="shared" si="1"/>
        <v>2.8879252735569374E-2</v>
      </c>
    </row>
    <row r="58" spans="1:9" ht="16.5" customHeight="1" x14ac:dyDescent="0.25">
      <c r="A58" s="4">
        <v>45347</v>
      </c>
      <c r="B58" s="20">
        <v>539.89</v>
      </c>
      <c r="C58" s="20">
        <v>577.20000000000005</v>
      </c>
      <c r="D58" s="20">
        <v>539.89</v>
      </c>
      <c r="E58" s="20">
        <v>577.20000000000005</v>
      </c>
      <c r="F58" s="20">
        <v>745.68511999999998</v>
      </c>
      <c r="G58" s="20">
        <v>1019.37387216891</v>
      </c>
      <c r="H58" s="13">
        <v>980.62910626819996</v>
      </c>
      <c r="I58" s="5">
        <f t="shared" si="1"/>
        <v>-8.3080020558958634E-2</v>
      </c>
    </row>
    <row r="59" spans="1:9" ht="16.5" customHeight="1" x14ac:dyDescent="0.25">
      <c r="A59" s="4">
        <v>45348</v>
      </c>
      <c r="B59" s="20">
        <v>560.42999999999995</v>
      </c>
      <c r="C59" s="20">
        <v>576.55999999999995</v>
      </c>
      <c r="D59" s="20">
        <v>560.42999999999995</v>
      </c>
      <c r="E59" s="20">
        <v>576.55999999999995</v>
      </c>
      <c r="F59" s="20">
        <v>745.68511999999998</v>
      </c>
      <c r="G59" s="20">
        <v>1019.37387216891</v>
      </c>
      <c r="H59" s="13">
        <v>980.62910626819996</v>
      </c>
      <c r="I59" s="5">
        <f t="shared" si="1"/>
        <v>3.7338931116381091E-2</v>
      </c>
    </row>
    <row r="60" spans="1:9" ht="16.5" customHeight="1" x14ac:dyDescent="0.25">
      <c r="A60" s="4">
        <v>45349</v>
      </c>
      <c r="B60" s="20">
        <v>534.45000000000005</v>
      </c>
      <c r="C60" s="20">
        <v>575</v>
      </c>
      <c r="D60" s="20">
        <v>534.45000000000005</v>
      </c>
      <c r="E60" s="20">
        <v>575</v>
      </c>
      <c r="F60" s="20">
        <v>745.68511999999998</v>
      </c>
      <c r="G60" s="20">
        <v>1019.37387216891</v>
      </c>
      <c r="H60" s="13">
        <v>980.62910626819996</v>
      </c>
      <c r="I60" s="5">
        <f t="shared" si="1"/>
        <v>-4.7466165500625032E-2</v>
      </c>
    </row>
    <row r="61" spans="1:9" ht="16.5" customHeight="1" x14ac:dyDescent="0.25">
      <c r="A61" s="4">
        <v>45350</v>
      </c>
      <c r="B61" s="20">
        <v>466.77</v>
      </c>
      <c r="C61" s="20">
        <v>571.13</v>
      </c>
      <c r="D61" s="20">
        <v>466.77</v>
      </c>
      <c r="E61" s="20">
        <v>571.13</v>
      </c>
      <c r="F61" s="20">
        <v>745.68511999999998</v>
      </c>
      <c r="G61" s="20">
        <v>1019.37387216891</v>
      </c>
      <c r="H61" s="13">
        <v>980.62910626819996</v>
      </c>
      <c r="I61" s="5">
        <f t="shared" si="1"/>
        <v>-0.13540154972497379</v>
      </c>
    </row>
    <row r="62" spans="1:9" ht="16.5" customHeight="1" x14ac:dyDescent="0.25">
      <c r="A62" s="4">
        <v>45351</v>
      </c>
      <c r="B62" s="20">
        <v>495.51</v>
      </c>
      <c r="C62" s="20">
        <v>568.52</v>
      </c>
      <c r="D62" s="20">
        <v>495.51</v>
      </c>
      <c r="E62" s="20">
        <v>568.52</v>
      </c>
      <c r="F62" s="20">
        <v>727.83</v>
      </c>
      <c r="G62" s="20">
        <v>1034.44</v>
      </c>
      <c r="H62" s="13">
        <v>980.62910626819996</v>
      </c>
      <c r="I62" s="5">
        <f t="shared" si="1"/>
        <v>5.9750904206127491E-2</v>
      </c>
    </row>
    <row r="63" spans="1:9" ht="16.5" customHeight="1" x14ac:dyDescent="0.25">
      <c r="A63" s="4">
        <v>45352</v>
      </c>
      <c r="B63" s="20">
        <v>482.67</v>
      </c>
      <c r="C63" s="20">
        <v>482.67</v>
      </c>
      <c r="D63" s="20">
        <v>482.67</v>
      </c>
      <c r="E63" s="20">
        <v>482.67</v>
      </c>
      <c r="F63" s="20">
        <v>727.83</v>
      </c>
      <c r="G63" s="20">
        <v>1034.44</v>
      </c>
      <c r="H63" s="13">
        <v>991.03451210130004</v>
      </c>
      <c r="I63" s="5">
        <f t="shared" si="1"/>
        <v>-2.6254344870055416E-2</v>
      </c>
    </row>
    <row r="64" spans="1:9" ht="16.5" customHeight="1" x14ac:dyDescent="0.25">
      <c r="A64" s="4">
        <v>45353</v>
      </c>
      <c r="B64" s="20">
        <v>494.39</v>
      </c>
      <c r="C64" s="20">
        <v>488.53</v>
      </c>
      <c r="D64" s="20">
        <v>494.39</v>
      </c>
      <c r="E64" s="20">
        <v>488.53</v>
      </c>
      <c r="F64" s="20">
        <v>727.83</v>
      </c>
      <c r="G64" s="20">
        <v>1034.44</v>
      </c>
      <c r="H64" s="13">
        <v>991.03451210130004</v>
      </c>
      <c r="I64" s="5">
        <f t="shared" si="1"/>
        <v>2.3991489070651829E-2</v>
      </c>
    </row>
    <row r="65" spans="1:9" ht="16.5" customHeight="1" x14ac:dyDescent="0.25">
      <c r="A65" s="4">
        <v>45354</v>
      </c>
      <c r="B65" s="20">
        <v>475.6</v>
      </c>
      <c r="C65" s="20">
        <v>484.22</v>
      </c>
      <c r="D65" s="20">
        <v>475.6</v>
      </c>
      <c r="E65" s="20">
        <v>484.22</v>
      </c>
      <c r="F65" s="20">
        <v>727.83</v>
      </c>
      <c r="G65" s="20">
        <v>1034.44</v>
      </c>
      <c r="H65" s="13">
        <v>991.03451210130004</v>
      </c>
      <c r="I65" s="5">
        <f t="shared" si="1"/>
        <v>-3.8747514585078198E-2</v>
      </c>
    </row>
    <row r="66" spans="1:9" ht="16.5" customHeight="1" x14ac:dyDescent="0.25">
      <c r="A66" s="4">
        <v>45355</v>
      </c>
      <c r="B66" s="20">
        <v>487.18</v>
      </c>
      <c r="C66" s="20">
        <v>484.96</v>
      </c>
      <c r="D66" s="20">
        <v>487.18</v>
      </c>
      <c r="E66" s="20">
        <v>484.96</v>
      </c>
      <c r="F66" s="20">
        <v>727.83</v>
      </c>
      <c r="G66" s="20">
        <v>1034.44</v>
      </c>
      <c r="H66" s="13">
        <v>991.03451210130004</v>
      </c>
      <c r="I66" s="5">
        <f t="shared" si="1"/>
        <v>2.4056499833329293E-2</v>
      </c>
    </row>
    <row r="67" spans="1:9" ht="16.5" customHeight="1" x14ac:dyDescent="0.25">
      <c r="A67" s="4">
        <v>45356</v>
      </c>
      <c r="B67" s="20">
        <v>540.46</v>
      </c>
      <c r="C67" s="20">
        <v>496.06</v>
      </c>
      <c r="D67" s="20">
        <v>540.46</v>
      </c>
      <c r="E67" s="20">
        <v>496.06</v>
      </c>
      <c r="F67" s="20">
        <v>727.83</v>
      </c>
      <c r="G67" s="20">
        <v>1034.44</v>
      </c>
      <c r="H67" s="13">
        <v>991.03451210130004</v>
      </c>
      <c r="I67" s="5">
        <f t="shared" si="1"/>
        <v>0.10378696414034484</v>
      </c>
    </row>
    <row r="68" spans="1:9" ht="16.5" customHeight="1" x14ac:dyDescent="0.25">
      <c r="A68" s="4">
        <v>45357</v>
      </c>
      <c r="B68" s="20">
        <v>544.62</v>
      </c>
      <c r="C68" s="20">
        <v>504.15</v>
      </c>
      <c r="D68" s="20">
        <v>544.62</v>
      </c>
      <c r="E68" s="20">
        <v>504.15</v>
      </c>
      <c r="F68" s="20">
        <v>727.83</v>
      </c>
      <c r="G68" s="20">
        <v>1034.44</v>
      </c>
      <c r="H68" s="13">
        <v>991.03451210130004</v>
      </c>
      <c r="I68" s="5">
        <f t="shared" si="1"/>
        <v>7.6676749762900108E-3</v>
      </c>
    </row>
    <row r="69" spans="1:9" ht="16.5" customHeight="1" x14ac:dyDescent="0.25">
      <c r="A69" s="4">
        <v>45358</v>
      </c>
      <c r="B69" s="20">
        <v>563.11</v>
      </c>
      <c r="C69" s="20">
        <v>512.58000000000004</v>
      </c>
      <c r="D69" s="20">
        <v>563.11</v>
      </c>
      <c r="E69" s="20">
        <v>512.58000000000004</v>
      </c>
      <c r="F69" s="20">
        <v>727.83</v>
      </c>
      <c r="G69" s="20">
        <v>1034.44</v>
      </c>
      <c r="H69" s="13">
        <v>991.03451210130004</v>
      </c>
      <c r="I69" s="5">
        <f t="shared" si="1"/>
        <v>3.3386687171316064E-2</v>
      </c>
    </row>
    <row r="70" spans="1:9" ht="16.5" customHeight="1" x14ac:dyDescent="0.25">
      <c r="A70" s="4">
        <v>45359</v>
      </c>
      <c r="B70" s="20">
        <v>543.47</v>
      </c>
      <c r="C70" s="20">
        <v>516.44000000000005</v>
      </c>
      <c r="D70" s="20">
        <v>543.47</v>
      </c>
      <c r="E70" s="20">
        <v>516.44000000000005</v>
      </c>
      <c r="F70" s="20">
        <v>727.83</v>
      </c>
      <c r="G70" s="20">
        <v>1034.44</v>
      </c>
      <c r="H70" s="13">
        <v>991.03451210130004</v>
      </c>
      <c r="I70" s="5">
        <f t="shared" si="1"/>
        <v>-3.5500483692185308E-2</v>
      </c>
    </row>
    <row r="71" spans="1:9" ht="16.5" customHeight="1" x14ac:dyDescent="0.25">
      <c r="A71" s="4">
        <v>45360</v>
      </c>
      <c r="B71" s="20">
        <v>545.47</v>
      </c>
      <c r="C71" s="20">
        <v>519.66</v>
      </c>
      <c r="D71" s="20">
        <v>545.47</v>
      </c>
      <c r="E71" s="20">
        <v>519.66</v>
      </c>
      <c r="F71" s="20">
        <v>727.83</v>
      </c>
      <c r="G71" s="20">
        <v>1034.44</v>
      </c>
      <c r="H71" s="13">
        <v>991.03451210130004</v>
      </c>
      <c r="I71" s="5">
        <f t="shared" si="1"/>
        <v>3.6733010980518331E-3</v>
      </c>
    </row>
    <row r="72" spans="1:9" ht="16.5" customHeight="1" x14ac:dyDescent="0.25">
      <c r="A72" s="4">
        <v>45361</v>
      </c>
      <c r="B72" s="20">
        <v>560.09</v>
      </c>
      <c r="C72" s="20">
        <v>523.71</v>
      </c>
      <c r="D72" s="20">
        <v>560.09</v>
      </c>
      <c r="E72" s="20">
        <v>523.71</v>
      </c>
      <c r="F72" s="20">
        <v>727.83</v>
      </c>
      <c r="G72" s="20">
        <v>1034.44</v>
      </c>
      <c r="H72" s="13">
        <v>991.03451210130004</v>
      </c>
      <c r="I72" s="5">
        <f t="shared" si="1"/>
        <v>2.6449676757978401E-2</v>
      </c>
    </row>
    <row r="73" spans="1:9" ht="16.5" customHeight="1" x14ac:dyDescent="0.25">
      <c r="A73" s="4">
        <v>45362</v>
      </c>
      <c r="B73" s="20">
        <v>560.30999999999995</v>
      </c>
      <c r="C73" s="20">
        <v>527.03</v>
      </c>
      <c r="D73" s="20">
        <v>560.30999999999995</v>
      </c>
      <c r="E73" s="20">
        <v>527.03</v>
      </c>
      <c r="F73" s="20">
        <v>727.83</v>
      </c>
      <c r="G73" s="20">
        <v>1034.44</v>
      </c>
      <c r="H73" s="13">
        <v>991.03451210130004</v>
      </c>
      <c r="I73" s="5">
        <f t="shared" si="1"/>
        <v>3.927168918733647E-4</v>
      </c>
    </row>
    <row r="74" spans="1:9" ht="16.5" customHeight="1" x14ac:dyDescent="0.25">
      <c r="A74" s="4">
        <v>45363</v>
      </c>
      <c r="B74" s="20">
        <v>589.29</v>
      </c>
      <c r="C74" s="20">
        <v>532.22</v>
      </c>
      <c r="D74" s="20">
        <v>589.29</v>
      </c>
      <c r="E74" s="20">
        <v>532.22</v>
      </c>
      <c r="F74" s="20">
        <v>727.83</v>
      </c>
      <c r="G74" s="20">
        <v>1034.44</v>
      </c>
      <c r="H74" s="13">
        <v>991.03451210130004</v>
      </c>
      <c r="I74" s="5">
        <f t="shared" si="1"/>
        <v>5.0428220420669433E-2</v>
      </c>
    </row>
    <row r="75" spans="1:9" ht="16.5" customHeight="1" x14ac:dyDescent="0.25">
      <c r="A75" s="4">
        <v>45364</v>
      </c>
      <c r="B75" s="20">
        <v>575.39</v>
      </c>
      <c r="C75" s="20">
        <v>535.54</v>
      </c>
      <c r="D75" s="20">
        <v>575.39</v>
      </c>
      <c r="E75" s="20">
        <v>535.54</v>
      </c>
      <c r="F75" s="20">
        <v>727.83</v>
      </c>
      <c r="G75" s="20">
        <v>1034.44</v>
      </c>
      <c r="H75" s="13">
        <v>991.03451210130004</v>
      </c>
      <c r="I75" s="5">
        <f t="shared" si="1"/>
        <v>-2.3870350662326824E-2</v>
      </c>
    </row>
    <row r="76" spans="1:9" ht="16.5" customHeight="1" x14ac:dyDescent="0.25">
      <c r="A76" s="4">
        <v>45365</v>
      </c>
      <c r="B76" s="20">
        <v>539.91999999999996</v>
      </c>
      <c r="C76" s="20">
        <v>535.86</v>
      </c>
      <c r="D76" s="20">
        <v>539.91999999999996</v>
      </c>
      <c r="E76" s="20">
        <v>535.86</v>
      </c>
      <c r="F76" s="20">
        <v>727.83</v>
      </c>
      <c r="G76" s="20">
        <v>1034.44</v>
      </c>
      <c r="H76" s="13">
        <v>991.03451210130004</v>
      </c>
      <c r="I76" s="5">
        <f t="shared" si="1"/>
        <v>-6.3627091316816792E-2</v>
      </c>
    </row>
    <row r="77" spans="1:9" ht="16.5" customHeight="1" x14ac:dyDescent="0.25">
      <c r="A77" s="4">
        <v>45366</v>
      </c>
      <c r="B77" s="20">
        <v>559.24</v>
      </c>
      <c r="C77" s="20">
        <v>537.41</v>
      </c>
      <c r="D77" s="20">
        <v>559.24</v>
      </c>
      <c r="E77" s="20">
        <v>537.41</v>
      </c>
      <c r="F77" s="20">
        <v>727.83</v>
      </c>
      <c r="G77" s="20">
        <v>1034.44</v>
      </c>
      <c r="H77" s="13">
        <v>991.03451210130004</v>
      </c>
      <c r="I77" s="5">
        <f t="shared" si="1"/>
        <v>3.5157738684472806E-2</v>
      </c>
    </row>
    <row r="78" spans="1:9" ht="16.5" customHeight="1" x14ac:dyDescent="0.25">
      <c r="A78" s="4">
        <v>45367</v>
      </c>
      <c r="B78" s="20">
        <v>576.11</v>
      </c>
      <c r="C78" s="20">
        <v>539.83000000000004</v>
      </c>
      <c r="D78" s="20">
        <v>576.11</v>
      </c>
      <c r="E78" s="20">
        <v>539.83000000000004</v>
      </c>
      <c r="F78" s="20">
        <v>727.83</v>
      </c>
      <c r="G78" s="20">
        <v>1034.44</v>
      </c>
      <c r="H78" s="13">
        <v>991.03451210130004</v>
      </c>
      <c r="I78" s="5">
        <f t="shared" si="1"/>
        <v>2.9719895565616161E-2</v>
      </c>
    </row>
    <row r="79" spans="1:9" ht="16.5" customHeight="1" x14ac:dyDescent="0.25">
      <c r="A79" s="4">
        <v>45368</v>
      </c>
      <c r="B79" s="20">
        <v>584.62</v>
      </c>
      <c r="C79" s="20">
        <v>542.47</v>
      </c>
      <c r="D79" s="20">
        <v>584.62</v>
      </c>
      <c r="E79" s="20">
        <v>542.47</v>
      </c>
      <c r="F79" s="20">
        <v>727.83</v>
      </c>
      <c r="G79" s="20">
        <v>1034.44</v>
      </c>
      <c r="H79" s="13">
        <v>991.03451210130004</v>
      </c>
      <c r="I79" s="5">
        <f t="shared" si="1"/>
        <v>1.4663448833324716E-2</v>
      </c>
    </row>
    <row r="80" spans="1:9" ht="16.5" customHeight="1" x14ac:dyDescent="0.25">
      <c r="A80" s="4">
        <v>45369</v>
      </c>
      <c r="B80" s="20">
        <v>518.01</v>
      </c>
      <c r="C80" s="20">
        <v>541.11</v>
      </c>
      <c r="D80" s="20">
        <v>518.01</v>
      </c>
      <c r="E80" s="20">
        <v>541.11</v>
      </c>
      <c r="F80" s="20">
        <v>727.83</v>
      </c>
      <c r="G80" s="20">
        <v>1034.44</v>
      </c>
      <c r="H80" s="13">
        <v>991.03451210130004</v>
      </c>
      <c r="I80" s="5">
        <f t="shared" si="1"/>
        <v>-0.12096751642611603</v>
      </c>
    </row>
    <row r="81" spans="1:9" ht="16.5" customHeight="1" x14ac:dyDescent="0.25">
      <c r="A81" s="4">
        <v>45370</v>
      </c>
      <c r="B81" s="20">
        <v>619.80999999999995</v>
      </c>
      <c r="C81" s="20">
        <v>545.25</v>
      </c>
      <c r="D81" s="20">
        <v>619.80999999999995</v>
      </c>
      <c r="E81" s="20">
        <v>545.25</v>
      </c>
      <c r="F81" s="20">
        <v>727.83</v>
      </c>
      <c r="G81" s="20">
        <v>1034.44</v>
      </c>
      <c r="H81" s="13">
        <v>991.03451210130004</v>
      </c>
      <c r="I81" s="5">
        <f t="shared" si="1"/>
        <v>0.17941843236789431</v>
      </c>
    </row>
    <row r="82" spans="1:9" ht="16.5" customHeight="1" x14ac:dyDescent="0.25">
      <c r="A82" s="4">
        <v>45371</v>
      </c>
      <c r="B82" s="20">
        <v>625.87</v>
      </c>
      <c r="C82" s="20">
        <v>549.28</v>
      </c>
      <c r="D82" s="20">
        <v>625.87</v>
      </c>
      <c r="E82" s="20">
        <v>549.28</v>
      </c>
      <c r="F82" s="20">
        <v>727.83</v>
      </c>
      <c r="G82" s="20">
        <v>1034.44</v>
      </c>
      <c r="H82" s="13">
        <v>991.03451210130004</v>
      </c>
      <c r="I82" s="5">
        <f t="shared" si="1"/>
        <v>9.7297023421971315E-3</v>
      </c>
    </row>
    <row r="83" spans="1:9" ht="16.5" customHeight="1" x14ac:dyDescent="0.25">
      <c r="A83" s="4">
        <v>45372</v>
      </c>
      <c r="B83" s="20">
        <v>655.74</v>
      </c>
      <c r="C83" s="20">
        <v>554.35</v>
      </c>
      <c r="D83" s="20">
        <v>655.74</v>
      </c>
      <c r="E83" s="20">
        <v>554.35</v>
      </c>
      <c r="F83" s="20">
        <v>727.83</v>
      </c>
      <c r="G83" s="20">
        <v>1034.44</v>
      </c>
      <c r="H83" s="13">
        <v>991.03451210130004</v>
      </c>
      <c r="I83" s="5">
        <f t="shared" si="1"/>
        <v>4.6621687114097171E-2</v>
      </c>
    </row>
    <row r="84" spans="1:9" ht="16.5" customHeight="1" x14ac:dyDescent="0.25">
      <c r="A84" s="4">
        <v>45373</v>
      </c>
      <c r="B84" s="20">
        <v>708.69</v>
      </c>
      <c r="C84" s="20">
        <v>561.37</v>
      </c>
      <c r="D84" s="20">
        <v>708.69</v>
      </c>
      <c r="E84" s="20">
        <v>561.37</v>
      </c>
      <c r="F84" s="20">
        <v>727.83</v>
      </c>
      <c r="G84" s="20">
        <v>1034.44</v>
      </c>
      <c r="H84" s="13">
        <v>991.03451210130004</v>
      </c>
      <c r="I84" s="5">
        <f t="shared" si="1"/>
        <v>7.7653826457140099E-2</v>
      </c>
    </row>
    <row r="85" spans="1:9" ht="16.5" customHeight="1" x14ac:dyDescent="0.25">
      <c r="A85" s="4">
        <v>45374</v>
      </c>
      <c r="B85" s="20">
        <v>716.72</v>
      </c>
      <c r="C85" s="20">
        <v>568.12</v>
      </c>
      <c r="D85" s="20">
        <v>716.72</v>
      </c>
      <c r="E85" s="20">
        <v>568.12</v>
      </c>
      <c r="F85" s="20">
        <v>727.83</v>
      </c>
      <c r="G85" s="20">
        <v>1034.44</v>
      </c>
      <c r="H85" s="13">
        <v>991.03451210130004</v>
      </c>
      <c r="I85" s="5">
        <f t="shared" si="1"/>
        <v>1.1267052915545805E-2</v>
      </c>
    </row>
    <row r="86" spans="1:9" ht="16.5" customHeight="1" x14ac:dyDescent="0.25">
      <c r="A86" s="4">
        <v>45375</v>
      </c>
      <c r="B86" s="20">
        <v>653.37</v>
      </c>
      <c r="C86" s="20">
        <v>571.66999999999996</v>
      </c>
      <c r="D86" s="20">
        <v>653.37</v>
      </c>
      <c r="E86" s="20">
        <v>571.66999999999996</v>
      </c>
      <c r="F86" s="20">
        <v>727.83</v>
      </c>
      <c r="G86" s="20">
        <v>1034.44</v>
      </c>
      <c r="H86" s="13">
        <v>991.03451210130004</v>
      </c>
      <c r="I86" s="5">
        <f t="shared" ref="I86:I149" si="2">IFERROR(LN(D86/D85),"")</f>
        <v>-9.2541663858695944E-2</v>
      </c>
    </row>
    <row r="87" spans="1:9" ht="16.5" customHeight="1" x14ac:dyDescent="0.25">
      <c r="A87" s="4">
        <v>45376</v>
      </c>
      <c r="B87" s="20">
        <v>737.61</v>
      </c>
      <c r="C87" s="20">
        <v>578.30999999999995</v>
      </c>
      <c r="D87" s="20">
        <v>737.61</v>
      </c>
      <c r="E87" s="20">
        <v>578.30999999999995</v>
      </c>
      <c r="F87" s="20">
        <v>727.83</v>
      </c>
      <c r="G87" s="20">
        <v>1034.44</v>
      </c>
      <c r="H87" s="13">
        <v>991.03451210130004</v>
      </c>
      <c r="I87" s="5">
        <f t="shared" si="2"/>
        <v>0.1212716452035861</v>
      </c>
    </row>
    <row r="88" spans="1:9" ht="16.5" customHeight="1" x14ac:dyDescent="0.25">
      <c r="A88" s="4">
        <v>45377</v>
      </c>
      <c r="B88" s="20">
        <v>838.37</v>
      </c>
      <c r="C88" s="20">
        <v>588.30999999999995</v>
      </c>
      <c r="D88" s="20">
        <v>838.37</v>
      </c>
      <c r="E88" s="20">
        <v>588.30999999999995</v>
      </c>
      <c r="F88" s="20">
        <v>727.83</v>
      </c>
      <c r="G88" s="20">
        <v>1034.44</v>
      </c>
      <c r="H88" s="13">
        <v>991.03451210130004</v>
      </c>
      <c r="I88" s="5">
        <f t="shared" si="2"/>
        <v>0.12804430084960941</v>
      </c>
    </row>
    <row r="89" spans="1:9" ht="16.5" customHeight="1" x14ac:dyDescent="0.25">
      <c r="A89" s="4">
        <v>45378</v>
      </c>
      <c r="B89" s="20">
        <v>929.38</v>
      </c>
      <c r="C89" s="20">
        <v>600.94000000000005</v>
      </c>
      <c r="D89" s="20">
        <v>929.38</v>
      </c>
      <c r="E89" s="20">
        <v>600.94000000000005</v>
      </c>
      <c r="F89" s="20">
        <v>727.83</v>
      </c>
      <c r="G89" s="20">
        <v>1034.44</v>
      </c>
      <c r="H89" s="13">
        <v>991.03451210130004</v>
      </c>
      <c r="I89" s="5">
        <f t="shared" si="2"/>
        <v>0.10305816667577519</v>
      </c>
    </row>
    <row r="90" spans="1:9" ht="16.5" customHeight="1" x14ac:dyDescent="0.25">
      <c r="A90" s="4">
        <v>45379</v>
      </c>
      <c r="B90" s="20">
        <v>854.24</v>
      </c>
      <c r="C90" s="20">
        <v>609.99</v>
      </c>
      <c r="D90" s="20">
        <v>854.24</v>
      </c>
      <c r="E90" s="20">
        <v>609.99</v>
      </c>
      <c r="F90" s="20">
        <v>727.83</v>
      </c>
      <c r="G90" s="20">
        <v>1034.44</v>
      </c>
      <c r="H90" s="13">
        <v>991.03451210130004</v>
      </c>
      <c r="I90" s="5">
        <f t="shared" si="2"/>
        <v>-8.430551240772173E-2</v>
      </c>
    </row>
    <row r="91" spans="1:9" ht="16.5" customHeight="1" x14ac:dyDescent="0.25">
      <c r="A91" s="4">
        <v>45380</v>
      </c>
      <c r="B91" s="20">
        <v>815.91</v>
      </c>
      <c r="C91" s="20">
        <v>617.09</v>
      </c>
      <c r="D91" s="20">
        <v>815.91</v>
      </c>
      <c r="E91" s="20">
        <v>617.09</v>
      </c>
      <c r="F91" s="20">
        <v>727.83</v>
      </c>
      <c r="G91" s="20">
        <v>1034.44</v>
      </c>
      <c r="H91" s="13">
        <v>991.03451210130004</v>
      </c>
      <c r="I91" s="5">
        <f t="shared" si="2"/>
        <v>-4.5908129988259681E-2</v>
      </c>
    </row>
    <row r="92" spans="1:9" ht="16.5" customHeight="1" x14ac:dyDescent="0.25">
      <c r="A92" s="4">
        <v>45381</v>
      </c>
      <c r="B92" s="20">
        <v>758.79</v>
      </c>
      <c r="C92" s="20">
        <v>621.82000000000005</v>
      </c>
      <c r="D92" s="20">
        <v>758.79</v>
      </c>
      <c r="E92" s="20">
        <v>621.82000000000005</v>
      </c>
      <c r="F92" s="20">
        <v>727.83</v>
      </c>
      <c r="G92" s="20">
        <v>1034.44</v>
      </c>
      <c r="H92" s="13">
        <v>991.03451210130004</v>
      </c>
      <c r="I92" s="5">
        <f t="shared" si="2"/>
        <v>-7.2578995492812798E-2</v>
      </c>
    </row>
    <row r="93" spans="1:9" ht="16.5" customHeight="1" x14ac:dyDescent="0.25">
      <c r="A93" s="4">
        <v>45382</v>
      </c>
      <c r="B93" s="20">
        <v>713.04</v>
      </c>
      <c r="C93" s="20">
        <v>624.76</v>
      </c>
      <c r="D93" s="20">
        <v>713.04</v>
      </c>
      <c r="E93" s="20">
        <v>624.76</v>
      </c>
      <c r="F93" s="20">
        <v>727.83</v>
      </c>
      <c r="G93" s="20">
        <v>1034.44</v>
      </c>
      <c r="H93" s="13">
        <v>991.03451210130004</v>
      </c>
      <c r="I93" s="5">
        <f t="shared" si="2"/>
        <v>-6.2187539448341801E-2</v>
      </c>
    </row>
    <row r="94" spans="1:9" ht="16.5" customHeight="1" x14ac:dyDescent="0.25">
      <c r="A94" s="4">
        <v>45383</v>
      </c>
      <c r="B94" s="20">
        <v>852.34</v>
      </c>
      <c r="C94" s="20">
        <v>852.34</v>
      </c>
      <c r="D94" s="20">
        <v>852.34</v>
      </c>
      <c r="E94" s="20">
        <v>852.34</v>
      </c>
      <c r="F94" s="20">
        <v>742.65053999999998</v>
      </c>
      <c r="G94" s="20">
        <v>1056.6221491476399</v>
      </c>
      <c r="H94" s="13">
        <v>1012.1747370355</v>
      </c>
      <c r="I94" s="5">
        <f t="shared" si="2"/>
        <v>0.17844798843604098</v>
      </c>
    </row>
    <row r="95" spans="1:9" ht="16.5" customHeight="1" x14ac:dyDescent="0.25">
      <c r="A95" s="4">
        <v>45384</v>
      </c>
      <c r="B95" s="20">
        <v>1028.6300000000001</v>
      </c>
      <c r="C95" s="20">
        <v>940.49</v>
      </c>
      <c r="D95" s="20">
        <v>1028.6300000000001</v>
      </c>
      <c r="E95" s="20">
        <v>940.49</v>
      </c>
      <c r="F95" s="20">
        <v>742.65053999999998</v>
      </c>
      <c r="G95" s="20">
        <v>1056.6221491476399</v>
      </c>
      <c r="H95" s="13">
        <v>1012.1747370355</v>
      </c>
      <c r="I95" s="5">
        <f t="shared" si="2"/>
        <v>0.18799759051350187</v>
      </c>
    </row>
    <row r="96" spans="1:9" ht="16.5" customHeight="1" x14ac:dyDescent="0.25">
      <c r="A96" s="4">
        <v>45385</v>
      </c>
      <c r="B96" s="20">
        <v>1232.1500000000001</v>
      </c>
      <c r="C96" s="20">
        <v>1037.71</v>
      </c>
      <c r="D96" s="20">
        <v>1232.1500000000001</v>
      </c>
      <c r="E96" s="20">
        <v>1037.71</v>
      </c>
      <c r="F96" s="20">
        <v>742.65053999999998</v>
      </c>
      <c r="G96" s="20">
        <v>1056.6221491476399</v>
      </c>
      <c r="H96" s="13">
        <v>1012.1747370355</v>
      </c>
      <c r="I96" s="5">
        <f t="shared" si="2"/>
        <v>0.18053279115688889</v>
      </c>
    </row>
    <row r="97" spans="1:9" ht="16.5" customHeight="1" x14ac:dyDescent="0.25">
      <c r="A97" s="4">
        <v>45386</v>
      </c>
      <c r="B97" s="20">
        <v>1079.82</v>
      </c>
      <c r="C97" s="20">
        <v>1048.24</v>
      </c>
      <c r="D97" s="20">
        <v>1079.82</v>
      </c>
      <c r="E97" s="20">
        <v>1048.24</v>
      </c>
      <c r="F97" s="20">
        <v>742.65053999999998</v>
      </c>
      <c r="G97" s="20">
        <v>1056.6221491476399</v>
      </c>
      <c r="H97" s="13">
        <v>1012.1747370355</v>
      </c>
      <c r="I97" s="5">
        <f t="shared" si="2"/>
        <v>-0.13196625036772705</v>
      </c>
    </row>
    <row r="98" spans="1:9" ht="16.5" customHeight="1" x14ac:dyDescent="0.25">
      <c r="A98" s="4">
        <v>45387</v>
      </c>
      <c r="B98" s="20">
        <v>974.12</v>
      </c>
      <c r="C98" s="20">
        <v>1033.4100000000001</v>
      </c>
      <c r="D98" s="20">
        <v>974.12</v>
      </c>
      <c r="E98" s="20">
        <v>1033.4100000000001</v>
      </c>
      <c r="F98" s="20">
        <v>742.65053999999998</v>
      </c>
      <c r="G98" s="20">
        <v>1056.6221491476399</v>
      </c>
      <c r="H98" s="13">
        <v>1012.1747370355</v>
      </c>
      <c r="I98" s="5">
        <f t="shared" si="2"/>
        <v>-0.10301514022211172</v>
      </c>
    </row>
    <row r="99" spans="1:9" ht="16.5" customHeight="1" x14ac:dyDescent="0.25">
      <c r="A99" s="4">
        <v>45388</v>
      </c>
      <c r="B99" s="20">
        <v>653.74</v>
      </c>
      <c r="C99" s="20">
        <v>970.13</v>
      </c>
      <c r="D99" s="20">
        <v>653.74</v>
      </c>
      <c r="E99" s="20">
        <v>970.13</v>
      </c>
      <c r="F99" s="20">
        <v>742.65053999999998</v>
      </c>
      <c r="G99" s="20">
        <v>1056.6221491476399</v>
      </c>
      <c r="H99" s="13">
        <v>1012.1747370355</v>
      </c>
      <c r="I99" s="5">
        <f t="shared" si="2"/>
        <v>-0.39882478044402525</v>
      </c>
    </row>
    <row r="100" spans="1:9" ht="16.5" customHeight="1" x14ac:dyDescent="0.25">
      <c r="A100" s="4">
        <v>45389</v>
      </c>
      <c r="B100" s="20">
        <v>630.74</v>
      </c>
      <c r="C100" s="20">
        <v>921.65</v>
      </c>
      <c r="D100" s="20">
        <v>630.74</v>
      </c>
      <c r="E100" s="20">
        <v>921.65</v>
      </c>
      <c r="F100" s="20">
        <v>742.65053999999998</v>
      </c>
      <c r="G100" s="20">
        <v>1056.6221491476399</v>
      </c>
      <c r="H100" s="13">
        <v>1012.1747370355</v>
      </c>
      <c r="I100" s="5">
        <f t="shared" si="2"/>
        <v>-3.58159856414349E-2</v>
      </c>
    </row>
    <row r="101" spans="1:9" ht="16.5" customHeight="1" x14ac:dyDescent="0.25">
      <c r="A101" s="4">
        <v>45390</v>
      </c>
      <c r="B101" s="20">
        <v>915.86</v>
      </c>
      <c r="C101" s="20">
        <v>920.93</v>
      </c>
      <c r="D101" s="20">
        <v>915.86</v>
      </c>
      <c r="E101" s="20">
        <v>920.93</v>
      </c>
      <c r="F101" s="20">
        <v>742.65053999999998</v>
      </c>
      <c r="G101" s="20">
        <v>1056.6221491476399</v>
      </c>
      <c r="H101" s="13">
        <v>1012.1747370355</v>
      </c>
      <c r="I101" s="5">
        <f t="shared" si="2"/>
        <v>0.37296978131160557</v>
      </c>
    </row>
    <row r="102" spans="1:9" ht="16.5" customHeight="1" x14ac:dyDescent="0.25">
      <c r="A102" s="4">
        <v>45391</v>
      </c>
      <c r="B102" s="20">
        <v>990.12</v>
      </c>
      <c r="C102" s="20">
        <v>928.61</v>
      </c>
      <c r="D102" s="20">
        <v>990.12</v>
      </c>
      <c r="E102" s="20">
        <v>928.61</v>
      </c>
      <c r="F102" s="20">
        <v>742.65053999999998</v>
      </c>
      <c r="G102" s="20">
        <v>1056.6221491476399</v>
      </c>
      <c r="H102" s="13">
        <v>1012.1747370355</v>
      </c>
      <c r="I102" s="5">
        <f t="shared" si="2"/>
        <v>7.7962633339052123E-2</v>
      </c>
    </row>
    <row r="103" spans="1:9" ht="16.5" customHeight="1" x14ac:dyDescent="0.25">
      <c r="A103" s="4">
        <v>45392</v>
      </c>
      <c r="B103" s="20">
        <v>957.66</v>
      </c>
      <c r="C103" s="20">
        <v>931.52</v>
      </c>
      <c r="D103" s="20">
        <v>957.66</v>
      </c>
      <c r="E103" s="20">
        <v>931.52</v>
      </c>
      <c r="F103" s="20">
        <v>742.65053999999998</v>
      </c>
      <c r="G103" s="20">
        <v>1056.6221491476399</v>
      </c>
      <c r="H103" s="13">
        <v>1012.1747370355</v>
      </c>
      <c r="I103" s="5">
        <f t="shared" si="2"/>
        <v>-3.3333338981730139E-2</v>
      </c>
    </row>
    <row r="104" spans="1:9" ht="16.5" customHeight="1" x14ac:dyDescent="0.25">
      <c r="A104" s="4">
        <v>45393</v>
      </c>
      <c r="B104" s="20">
        <v>1025.69</v>
      </c>
      <c r="C104" s="20">
        <v>940.08</v>
      </c>
      <c r="D104" s="20">
        <v>1025.69</v>
      </c>
      <c r="E104" s="20">
        <v>940.08</v>
      </c>
      <c r="F104" s="20">
        <v>742.65053999999998</v>
      </c>
      <c r="G104" s="20">
        <v>1056.6221491476399</v>
      </c>
      <c r="H104" s="13">
        <v>1012.1747370355</v>
      </c>
      <c r="I104" s="5">
        <f t="shared" si="2"/>
        <v>6.8628026903910053E-2</v>
      </c>
    </row>
    <row r="105" spans="1:9" ht="16.5" customHeight="1" x14ac:dyDescent="0.25">
      <c r="A105" s="4">
        <v>45394</v>
      </c>
      <c r="B105" s="20">
        <v>1033.93</v>
      </c>
      <c r="C105" s="20">
        <v>947.9</v>
      </c>
      <c r="D105" s="20">
        <v>1033.93</v>
      </c>
      <c r="E105" s="20">
        <v>947.9</v>
      </c>
      <c r="F105" s="20">
        <v>742.65053999999998</v>
      </c>
      <c r="G105" s="20">
        <v>1056.6221491476399</v>
      </c>
      <c r="H105" s="13">
        <v>1012.1747370355</v>
      </c>
      <c r="I105" s="5">
        <f t="shared" si="2"/>
        <v>8.0015186911242733E-3</v>
      </c>
    </row>
    <row r="106" spans="1:9" ht="16.5" customHeight="1" x14ac:dyDescent="0.25">
      <c r="A106" s="4">
        <v>45395</v>
      </c>
      <c r="B106" s="20">
        <v>1017.22</v>
      </c>
      <c r="C106" s="20">
        <v>953.23</v>
      </c>
      <c r="D106" s="20">
        <v>1017.22</v>
      </c>
      <c r="E106" s="20">
        <v>953.23</v>
      </c>
      <c r="F106" s="20">
        <v>742.65053999999998</v>
      </c>
      <c r="G106" s="20">
        <v>1056.6221491476399</v>
      </c>
      <c r="H106" s="13">
        <v>1012.1747370355</v>
      </c>
      <c r="I106" s="5">
        <f t="shared" si="2"/>
        <v>-1.629365934613081E-2</v>
      </c>
    </row>
    <row r="107" spans="1:9" ht="16.5" customHeight="1" x14ac:dyDescent="0.25">
      <c r="A107" s="4">
        <v>45396</v>
      </c>
      <c r="B107" s="20">
        <v>1034.48</v>
      </c>
      <c r="C107" s="20">
        <v>959.04</v>
      </c>
      <c r="D107" s="20">
        <v>1034.48</v>
      </c>
      <c r="E107" s="20">
        <v>959.04</v>
      </c>
      <c r="F107" s="20">
        <v>742.65053999999998</v>
      </c>
      <c r="G107" s="20">
        <v>1056.6221491476399</v>
      </c>
      <c r="H107" s="13">
        <v>1012.1747370355</v>
      </c>
      <c r="I107" s="5">
        <f t="shared" si="2"/>
        <v>1.6825468816170655E-2</v>
      </c>
    </row>
    <row r="108" spans="1:9" ht="16.5" customHeight="1" x14ac:dyDescent="0.25">
      <c r="A108" s="4">
        <v>45397</v>
      </c>
      <c r="B108" s="20">
        <v>1076.69</v>
      </c>
      <c r="C108" s="20">
        <v>966.88</v>
      </c>
      <c r="D108" s="20">
        <v>1076.69</v>
      </c>
      <c r="E108" s="20">
        <v>966.88</v>
      </c>
      <c r="F108" s="20">
        <v>742.65053999999998</v>
      </c>
      <c r="G108" s="20">
        <v>1056.6221491476399</v>
      </c>
      <c r="H108" s="13">
        <v>1012.1747370355</v>
      </c>
      <c r="I108" s="5">
        <f t="shared" si="2"/>
        <v>3.9992635152791244E-2</v>
      </c>
    </row>
    <row r="109" spans="1:9" ht="16.5" customHeight="1" x14ac:dyDescent="0.25">
      <c r="A109" s="4">
        <v>45398</v>
      </c>
      <c r="B109" s="20">
        <v>1094.29</v>
      </c>
      <c r="C109" s="20">
        <v>974.84</v>
      </c>
      <c r="D109" s="20">
        <v>1094.29</v>
      </c>
      <c r="E109" s="20">
        <v>974.84</v>
      </c>
      <c r="F109" s="20">
        <v>742.65053999999998</v>
      </c>
      <c r="G109" s="20">
        <v>1056.6221491476399</v>
      </c>
      <c r="H109" s="13">
        <v>1012.1747370355</v>
      </c>
      <c r="I109" s="5">
        <f t="shared" si="2"/>
        <v>1.6214230980353257E-2</v>
      </c>
    </row>
    <row r="110" spans="1:9" ht="16.5" customHeight="1" x14ac:dyDescent="0.25">
      <c r="A110" s="4">
        <v>45399</v>
      </c>
      <c r="B110" s="20">
        <v>1040.78</v>
      </c>
      <c r="C110" s="20">
        <v>978.72</v>
      </c>
      <c r="D110" s="20">
        <v>1040.78</v>
      </c>
      <c r="E110" s="20">
        <v>978.72</v>
      </c>
      <c r="F110" s="20">
        <v>742.65053999999998</v>
      </c>
      <c r="G110" s="20">
        <v>1056.6221491476399</v>
      </c>
      <c r="H110" s="13">
        <v>1012.1747370355</v>
      </c>
      <c r="I110" s="5">
        <f t="shared" si="2"/>
        <v>-5.0135319094776219E-2</v>
      </c>
    </row>
    <row r="111" spans="1:9" ht="16.5" customHeight="1" x14ac:dyDescent="0.25">
      <c r="A111" s="4">
        <v>45400</v>
      </c>
      <c r="B111" s="20">
        <v>1036.71</v>
      </c>
      <c r="C111" s="20">
        <v>981.94</v>
      </c>
      <c r="D111" s="20">
        <v>1036.71</v>
      </c>
      <c r="E111" s="20">
        <v>981.94</v>
      </c>
      <c r="F111" s="20">
        <v>742.65053999999998</v>
      </c>
      <c r="G111" s="20">
        <v>1056.6221491476399</v>
      </c>
      <c r="H111" s="13">
        <v>1012.1747370355</v>
      </c>
      <c r="I111" s="5">
        <f t="shared" si="2"/>
        <v>-3.9181947513297708E-3</v>
      </c>
    </row>
    <row r="112" spans="1:9" ht="16.5" customHeight="1" x14ac:dyDescent="0.25">
      <c r="A112" s="4">
        <v>45401</v>
      </c>
      <c r="B112" s="20">
        <v>1003.54</v>
      </c>
      <c r="C112" s="20">
        <v>983.08</v>
      </c>
      <c r="D112" s="20">
        <v>1003.54</v>
      </c>
      <c r="E112" s="20">
        <v>983.08</v>
      </c>
      <c r="F112" s="20">
        <v>742.65053999999998</v>
      </c>
      <c r="G112" s="20">
        <v>1056.6221491476399</v>
      </c>
      <c r="H112" s="13">
        <v>1012.1747370355</v>
      </c>
      <c r="I112" s="5">
        <f t="shared" si="2"/>
        <v>-3.2518488344358866E-2</v>
      </c>
    </row>
    <row r="113" spans="1:9" ht="16.5" customHeight="1" x14ac:dyDescent="0.25">
      <c r="A113" s="4">
        <v>45402</v>
      </c>
      <c r="B113" s="20">
        <v>973.63</v>
      </c>
      <c r="C113" s="20">
        <v>982.61</v>
      </c>
      <c r="D113" s="20">
        <v>973.63</v>
      </c>
      <c r="E113" s="20">
        <v>982.61</v>
      </c>
      <c r="F113" s="20">
        <v>742.65053999999998</v>
      </c>
      <c r="G113" s="20">
        <v>1056.6221491476399</v>
      </c>
      <c r="H113" s="13">
        <v>1012.1747370355</v>
      </c>
      <c r="I113" s="5">
        <f t="shared" si="2"/>
        <v>-3.0257673255923483E-2</v>
      </c>
    </row>
    <row r="114" spans="1:9" ht="16.5" customHeight="1" x14ac:dyDescent="0.25">
      <c r="A114" s="4">
        <v>45403</v>
      </c>
      <c r="B114" s="20">
        <v>603.67999999999995</v>
      </c>
      <c r="C114" s="20">
        <v>964.56</v>
      </c>
      <c r="D114" s="20">
        <v>603.67999999999995</v>
      </c>
      <c r="E114" s="20">
        <v>964.56</v>
      </c>
      <c r="F114" s="20">
        <v>742.65053999999998</v>
      </c>
      <c r="G114" s="20">
        <v>1056.6221491476399</v>
      </c>
      <c r="H114" s="13">
        <v>1012.1747370355</v>
      </c>
      <c r="I114" s="5">
        <f t="shared" si="2"/>
        <v>-0.47798709845835186</v>
      </c>
    </row>
    <row r="115" spans="1:9" ht="16.5" customHeight="1" x14ac:dyDescent="0.25">
      <c r="A115" s="4">
        <v>45404</v>
      </c>
      <c r="B115" s="20">
        <v>490.31</v>
      </c>
      <c r="C115" s="20">
        <v>943.01</v>
      </c>
      <c r="D115" s="20">
        <v>490.31</v>
      </c>
      <c r="E115" s="20">
        <v>943.01</v>
      </c>
      <c r="F115" s="20">
        <v>742.65053999999998</v>
      </c>
      <c r="G115" s="20">
        <v>1056.6221491476399</v>
      </c>
      <c r="H115" s="13">
        <v>1012.1747370355</v>
      </c>
      <c r="I115" s="5">
        <f t="shared" si="2"/>
        <v>-0.20800641209068502</v>
      </c>
    </row>
    <row r="116" spans="1:9" ht="16.5" customHeight="1" x14ac:dyDescent="0.25">
      <c r="A116" s="4">
        <v>45405</v>
      </c>
      <c r="B116" s="20">
        <v>430.42</v>
      </c>
      <c r="C116" s="20">
        <v>920.72</v>
      </c>
      <c r="D116" s="20">
        <v>430.42</v>
      </c>
      <c r="E116" s="20">
        <v>920.72</v>
      </c>
      <c r="F116" s="20">
        <v>742.65053999999998</v>
      </c>
      <c r="G116" s="20">
        <v>1056.6221491476399</v>
      </c>
      <c r="H116" s="13">
        <v>1012.1747370355</v>
      </c>
      <c r="I116" s="5">
        <f t="shared" si="2"/>
        <v>-0.13027636795587624</v>
      </c>
    </row>
    <row r="117" spans="1:9" ht="16.5" customHeight="1" x14ac:dyDescent="0.25">
      <c r="A117" s="4">
        <v>45406</v>
      </c>
      <c r="B117" s="20">
        <v>195.51</v>
      </c>
      <c r="C117" s="20">
        <v>890.5</v>
      </c>
      <c r="D117" s="20">
        <v>195.51</v>
      </c>
      <c r="E117" s="20">
        <v>890.5</v>
      </c>
      <c r="F117" s="20">
        <v>742.65053999999998</v>
      </c>
      <c r="G117" s="20">
        <v>1056.6221491476399</v>
      </c>
      <c r="H117" s="13">
        <v>1012.1747370355</v>
      </c>
      <c r="I117" s="5">
        <f t="shared" si="2"/>
        <v>-0.78914994715704034</v>
      </c>
    </row>
    <row r="118" spans="1:9" ht="16.5" customHeight="1" x14ac:dyDescent="0.25">
      <c r="A118" s="4">
        <v>45407</v>
      </c>
      <c r="B118" s="20">
        <v>230.97</v>
      </c>
      <c r="C118" s="20">
        <v>864.12</v>
      </c>
      <c r="D118" s="20">
        <v>230.97</v>
      </c>
      <c r="E118" s="20">
        <v>864.12</v>
      </c>
      <c r="F118" s="20">
        <v>742.65053999999998</v>
      </c>
      <c r="G118" s="20">
        <v>1056.6221491476399</v>
      </c>
      <c r="H118" s="13">
        <v>1012.1747370355</v>
      </c>
      <c r="I118" s="5">
        <f t="shared" si="2"/>
        <v>0.16667630294566929</v>
      </c>
    </row>
    <row r="119" spans="1:9" ht="16.5" customHeight="1" x14ac:dyDescent="0.25">
      <c r="A119" s="4">
        <v>45408</v>
      </c>
      <c r="B119" s="20">
        <v>212.82</v>
      </c>
      <c r="C119" s="20">
        <v>839.07</v>
      </c>
      <c r="D119" s="20">
        <v>212.82</v>
      </c>
      <c r="E119" s="20">
        <v>839.07</v>
      </c>
      <c r="F119" s="20">
        <v>742.65053999999998</v>
      </c>
      <c r="G119" s="20">
        <v>1056.6221491476399</v>
      </c>
      <c r="H119" s="13">
        <v>1012.1747370355</v>
      </c>
      <c r="I119" s="5">
        <f t="shared" si="2"/>
        <v>-8.1841093944482413E-2</v>
      </c>
    </row>
    <row r="120" spans="1:9" ht="16.5" customHeight="1" x14ac:dyDescent="0.25">
      <c r="A120" s="4">
        <v>45409</v>
      </c>
      <c r="B120" s="20">
        <v>157.85</v>
      </c>
      <c r="C120" s="20">
        <v>813.84</v>
      </c>
      <c r="D120" s="20">
        <v>157.85</v>
      </c>
      <c r="E120" s="20">
        <v>813.84</v>
      </c>
      <c r="F120" s="20">
        <v>742.65053999999998</v>
      </c>
      <c r="G120" s="20">
        <v>1056.6221491476399</v>
      </c>
      <c r="H120" s="13">
        <v>1012.1747370355</v>
      </c>
      <c r="I120" s="5">
        <f t="shared" si="2"/>
        <v>-0.29880152300958479</v>
      </c>
    </row>
    <row r="121" spans="1:9" ht="16.5" customHeight="1" x14ac:dyDescent="0.25">
      <c r="A121" s="4">
        <v>45410</v>
      </c>
      <c r="B121" s="20">
        <v>104.42</v>
      </c>
      <c r="C121" s="20">
        <v>788.5</v>
      </c>
      <c r="D121" s="20">
        <v>104.42</v>
      </c>
      <c r="E121" s="20">
        <v>788.5</v>
      </c>
      <c r="F121" s="20">
        <v>742.65053999999998</v>
      </c>
      <c r="G121" s="20">
        <v>1056.6221491476399</v>
      </c>
      <c r="H121" s="13">
        <v>1012.1747370355</v>
      </c>
      <c r="I121" s="5">
        <f t="shared" si="2"/>
        <v>-0.4132239870215943</v>
      </c>
    </row>
    <row r="122" spans="1:9" ht="16.5" customHeight="1" x14ac:dyDescent="0.25">
      <c r="A122" s="4">
        <v>45411</v>
      </c>
      <c r="B122" s="20">
        <v>133.88</v>
      </c>
      <c r="C122" s="20">
        <v>765.93</v>
      </c>
      <c r="D122" s="20">
        <v>133.88</v>
      </c>
      <c r="E122" s="20">
        <v>765.93</v>
      </c>
      <c r="F122" s="20">
        <v>742.65053999999998</v>
      </c>
      <c r="G122" s="20">
        <v>1056.6221491476399</v>
      </c>
      <c r="H122" s="13">
        <v>1012.1747370355</v>
      </c>
      <c r="I122" s="5">
        <f t="shared" si="2"/>
        <v>0.24852264836071958</v>
      </c>
    </row>
    <row r="123" spans="1:9" ht="16.5" customHeight="1" x14ac:dyDescent="0.25">
      <c r="A123" s="4">
        <v>45412</v>
      </c>
      <c r="B123" s="20">
        <v>132.96</v>
      </c>
      <c r="C123" s="20">
        <v>744.83</v>
      </c>
      <c r="D123" s="20">
        <v>132.96</v>
      </c>
      <c r="E123" s="20">
        <v>744.83</v>
      </c>
      <c r="F123" s="20">
        <v>742.65053999999998</v>
      </c>
      <c r="G123" s="20">
        <v>1056.6221491476399</v>
      </c>
      <c r="H123" s="13">
        <v>1012.1747370355</v>
      </c>
      <c r="I123" s="5">
        <f t="shared" si="2"/>
        <v>-6.8955452359876724E-3</v>
      </c>
    </row>
    <row r="124" spans="1:9" ht="16.5" customHeight="1" x14ac:dyDescent="0.25">
      <c r="A124" s="4">
        <v>45413</v>
      </c>
      <c r="B124" s="20">
        <v>145.1</v>
      </c>
      <c r="C124" s="20">
        <v>145.1</v>
      </c>
      <c r="D124" s="20">
        <v>145.1</v>
      </c>
      <c r="E124" s="20">
        <v>145.1</v>
      </c>
      <c r="F124" s="20">
        <v>793.30283999999995</v>
      </c>
      <c r="G124" s="20">
        <v>993.76004064014796</v>
      </c>
      <c r="H124" s="13">
        <v>965.38230438990001</v>
      </c>
      <c r="I124" s="5">
        <f t="shared" si="2"/>
        <v>8.7374828783003997E-2</v>
      </c>
    </row>
    <row r="125" spans="1:9" ht="16.5" customHeight="1" x14ac:dyDescent="0.25">
      <c r="A125" s="4">
        <v>45414</v>
      </c>
      <c r="B125" s="20">
        <v>195.02</v>
      </c>
      <c r="C125" s="20">
        <v>170.06</v>
      </c>
      <c r="D125" s="20">
        <v>195.02</v>
      </c>
      <c r="E125" s="20">
        <v>170.06</v>
      </c>
      <c r="F125" s="20">
        <v>793.30283999999995</v>
      </c>
      <c r="G125" s="20">
        <v>993.76004064014796</v>
      </c>
      <c r="H125" s="13">
        <v>965.38230438990001</v>
      </c>
      <c r="I125" s="5">
        <f t="shared" si="2"/>
        <v>0.29567895751683093</v>
      </c>
    </row>
    <row r="126" spans="1:9" ht="16.5" customHeight="1" x14ac:dyDescent="0.25">
      <c r="A126" s="4">
        <v>45415</v>
      </c>
      <c r="B126" s="20">
        <v>279</v>
      </c>
      <c r="C126" s="20">
        <v>206.37</v>
      </c>
      <c r="D126" s="20">
        <v>279</v>
      </c>
      <c r="E126" s="20">
        <v>206.37</v>
      </c>
      <c r="F126" s="20">
        <v>793.30283999999995</v>
      </c>
      <c r="G126" s="20">
        <v>993.76004064014796</v>
      </c>
      <c r="H126" s="13">
        <v>965.38230438990001</v>
      </c>
      <c r="I126" s="5">
        <f t="shared" si="2"/>
        <v>0.35810966441439268</v>
      </c>
    </row>
    <row r="127" spans="1:9" ht="16.5" customHeight="1" x14ac:dyDescent="0.25">
      <c r="A127" s="4">
        <v>45416</v>
      </c>
      <c r="B127" s="20">
        <v>319.11</v>
      </c>
      <c r="C127" s="20">
        <v>234.56</v>
      </c>
      <c r="D127" s="20">
        <v>319.11</v>
      </c>
      <c r="E127" s="20">
        <v>234.56</v>
      </c>
      <c r="F127" s="20">
        <v>793.30283999999995</v>
      </c>
      <c r="G127" s="20">
        <v>993.76004064014796</v>
      </c>
      <c r="H127" s="13">
        <v>965.38230438990001</v>
      </c>
      <c r="I127" s="5">
        <f t="shared" si="2"/>
        <v>0.1343240891103176</v>
      </c>
    </row>
    <row r="128" spans="1:9" ht="16.5" customHeight="1" x14ac:dyDescent="0.25">
      <c r="A128" s="4">
        <v>45417</v>
      </c>
      <c r="B128" s="20">
        <v>309.13</v>
      </c>
      <c r="C128" s="20">
        <v>249.47</v>
      </c>
      <c r="D128" s="20">
        <v>309.13</v>
      </c>
      <c r="E128" s="20">
        <v>249.47</v>
      </c>
      <c r="F128" s="20">
        <v>793.30283999999995</v>
      </c>
      <c r="G128" s="20">
        <v>993.76004064014796</v>
      </c>
      <c r="H128" s="13">
        <v>965.38230438990001</v>
      </c>
      <c r="I128" s="5">
        <f t="shared" si="2"/>
        <v>-3.1773970534296404E-2</v>
      </c>
    </row>
    <row r="129" spans="1:9" ht="16.5" customHeight="1" x14ac:dyDescent="0.25">
      <c r="A129" s="4">
        <v>45418</v>
      </c>
      <c r="B129" s="20">
        <v>301.55</v>
      </c>
      <c r="C129" s="20">
        <v>258.14999999999998</v>
      </c>
      <c r="D129" s="20">
        <v>301.55</v>
      </c>
      <c r="E129" s="20">
        <v>258.14999999999998</v>
      </c>
      <c r="F129" s="20">
        <v>793.30283999999995</v>
      </c>
      <c r="G129" s="20">
        <v>993.76004064014796</v>
      </c>
      <c r="H129" s="13">
        <v>965.38230438990001</v>
      </c>
      <c r="I129" s="5">
        <f t="shared" si="2"/>
        <v>-2.4826060500391003E-2</v>
      </c>
    </row>
    <row r="130" spans="1:9" ht="16.5" customHeight="1" x14ac:dyDescent="0.25">
      <c r="A130" s="4">
        <v>45419</v>
      </c>
      <c r="B130" s="20">
        <v>285.12</v>
      </c>
      <c r="C130" s="20">
        <v>262</v>
      </c>
      <c r="D130" s="20">
        <v>285.12</v>
      </c>
      <c r="E130" s="20">
        <v>262</v>
      </c>
      <c r="F130" s="20">
        <v>793.30283999999995</v>
      </c>
      <c r="G130" s="20">
        <v>993.76004064014796</v>
      </c>
      <c r="H130" s="13">
        <v>965.38230438990001</v>
      </c>
      <c r="I130" s="5">
        <f t="shared" si="2"/>
        <v>-5.6025695614551292E-2</v>
      </c>
    </row>
    <row r="131" spans="1:9" ht="16.5" customHeight="1" x14ac:dyDescent="0.25">
      <c r="A131" s="4">
        <v>45420</v>
      </c>
      <c r="B131" s="20">
        <v>290.48</v>
      </c>
      <c r="C131" s="20">
        <v>265.56</v>
      </c>
      <c r="D131" s="20">
        <v>290.48</v>
      </c>
      <c r="E131" s="20">
        <v>265.56</v>
      </c>
      <c r="F131" s="20">
        <v>793.30283999999995</v>
      </c>
      <c r="G131" s="20">
        <v>993.76004064014796</v>
      </c>
      <c r="H131" s="13">
        <v>965.38230438990001</v>
      </c>
      <c r="I131" s="5">
        <f t="shared" si="2"/>
        <v>1.8624582823635799E-2</v>
      </c>
    </row>
    <row r="132" spans="1:9" ht="16.5" customHeight="1" x14ac:dyDescent="0.25">
      <c r="A132" s="4">
        <v>45421</v>
      </c>
      <c r="B132" s="20">
        <v>259.74</v>
      </c>
      <c r="C132" s="20">
        <v>264.92</v>
      </c>
      <c r="D132" s="20">
        <v>259.74</v>
      </c>
      <c r="E132" s="20">
        <v>264.92</v>
      </c>
      <c r="F132" s="20">
        <v>793.30283999999995</v>
      </c>
      <c r="G132" s="20">
        <v>993.76004064014796</v>
      </c>
      <c r="H132" s="13">
        <v>965.38230438990001</v>
      </c>
      <c r="I132" s="5">
        <f t="shared" si="2"/>
        <v>-0.1118535964241362</v>
      </c>
    </row>
    <row r="133" spans="1:9" ht="16.5" customHeight="1" x14ac:dyDescent="0.25">
      <c r="A133" s="4">
        <v>45422</v>
      </c>
      <c r="B133" s="20">
        <v>242.57</v>
      </c>
      <c r="C133" s="20">
        <v>262.68</v>
      </c>
      <c r="D133" s="20">
        <v>242.57</v>
      </c>
      <c r="E133" s="20">
        <v>262.68</v>
      </c>
      <c r="F133" s="20">
        <v>793.30283999999995</v>
      </c>
      <c r="G133" s="20">
        <v>993.76004064014796</v>
      </c>
      <c r="H133" s="13">
        <v>965.38230438990001</v>
      </c>
      <c r="I133" s="5">
        <f t="shared" si="2"/>
        <v>-6.8390802164814482E-2</v>
      </c>
    </row>
    <row r="134" spans="1:9" ht="16.5" customHeight="1" x14ac:dyDescent="0.25">
      <c r="A134" s="4">
        <v>45423</v>
      </c>
      <c r="B134" s="20">
        <v>219.41</v>
      </c>
      <c r="C134" s="20">
        <v>258.75</v>
      </c>
      <c r="D134" s="20">
        <v>219.41</v>
      </c>
      <c r="E134" s="20">
        <v>258.75</v>
      </c>
      <c r="F134" s="20">
        <v>793.30283999999995</v>
      </c>
      <c r="G134" s="20">
        <v>993.76004064014796</v>
      </c>
      <c r="H134" s="13">
        <v>965.38230438990001</v>
      </c>
      <c r="I134" s="5">
        <f t="shared" si="2"/>
        <v>-0.10034820286327123</v>
      </c>
    </row>
    <row r="135" spans="1:9" ht="16.5" customHeight="1" x14ac:dyDescent="0.25">
      <c r="A135" s="4">
        <v>45424</v>
      </c>
      <c r="B135" s="20">
        <v>144.47999999999999</v>
      </c>
      <c r="C135" s="20">
        <v>249.23</v>
      </c>
      <c r="D135" s="20">
        <v>144.47999999999999</v>
      </c>
      <c r="E135" s="20">
        <v>249.23</v>
      </c>
      <c r="F135" s="20">
        <v>793.30283999999995</v>
      </c>
      <c r="G135" s="20">
        <v>993.76004064014796</v>
      </c>
      <c r="H135" s="13">
        <v>965.38230438990001</v>
      </c>
      <c r="I135" s="5">
        <f t="shared" si="2"/>
        <v>-0.41780103598518326</v>
      </c>
    </row>
    <row r="136" spans="1:9" ht="16.5" customHeight="1" x14ac:dyDescent="0.25">
      <c r="A136" s="4">
        <v>45425</v>
      </c>
      <c r="B136" s="20">
        <v>188.65</v>
      </c>
      <c r="C136" s="20">
        <v>244.57</v>
      </c>
      <c r="D136" s="20">
        <v>188.65</v>
      </c>
      <c r="E136" s="20">
        <v>244.57</v>
      </c>
      <c r="F136" s="20">
        <v>793.30283999999995</v>
      </c>
      <c r="G136" s="20">
        <v>993.76004064014796</v>
      </c>
      <c r="H136" s="13">
        <v>965.38230438990001</v>
      </c>
      <c r="I136" s="5">
        <f t="shared" si="2"/>
        <v>0.26675235674164433</v>
      </c>
    </row>
    <row r="137" spans="1:9" ht="16.5" customHeight="1" x14ac:dyDescent="0.25">
      <c r="A137" s="4">
        <v>45426</v>
      </c>
      <c r="B137" s="20">
        <v>237.32</v>
      </c>
      <c r="C137" s="20">
        <v>244.05</v>
      </c>
      <c r="D137" s="20">
        <v>237.32</v>
      </c>
      <c r="E137" s="20">
        <v>244.05</v>
      </c>
      <c r="F137" s="20">
        <v>793.30283999999995</v>
      </c>
      <c r="G137" s="20">
        <v>993.76004064014796</v>
      </c>
      <c r="H137" s="13">
        <v>965.38230438990001</v>
      </c>
      <c r="I137" s="5">
        <f t="shared" si="2"/>
        <v>0.22951599498012298</v>
      </c>
    </row>
    <row r="138" spans="1:9" ht="16.5" customHeight="1" x14ac:dyDescent="0.25">
      <c r="A138" s="4">
        <v>45427</v>
      </c>
      <c r="B138" s="20">
        <v>206.34</v>
      </c>
      <c r="C138" s="20">
        <v>241.53</v>
      </c>
      <c r="D138" s="20">
        <v>206.34</v>
      </c>
      <c r="E138" s="20">
        <v>241.53</v>
      </c>
      <c r="F138" s="20">
        <v>793.30283999999995</v>
      </c>
      <c r="G138" s="20">
        <v>993.76004064014796</v>
      </c>
      <c r="H138" s="13">
        <v>965.38230438990001</v>
      </c>
      <c r="I138" s="5">
        <f t="shared" si="2"/>
        <v>-0.13988414771821264</v>
      </c>
    </row>
    <row r="139" spans="1:9" ht="16.5" customHeight="1" x14ac:dyDescent="0.25">
      <c r="A139" s="4">
        <v>45428</v>
      </c>
      <c r="B139" s="20">
        <v>213.92</v>
      </c>
      <c r="C139" s="20">
        <v>239.81</v>
      </c>
      <c r="D139" s="20">
        <v>213.92</v>
      </c>
      <c r="E139" s="20">
        <v>239.81</v>
      </c>
      <c r="F139" s="20">
        <v>793.30283999999995</v>
      </c>
      <c r="G139" s="20">
        <v>993.76004064014796</v>
      </c>
      <c r="H139" s="13">
        <v>965.38230438990001</v>
      </c>
      <c r="I139" s="5">
        <f t="shared" si="2"/>
        <v>3.6076819681403034E-2</v>
      </c>
    </row>
    <row r="140" spans="1:9" ht="16.5" customHeight="1" x14ac:dyDescent="0.25">
      <c r="A140" s="4">
        <v>45429</v>
      </c>
      <c r="B140" s="20">
        <v>258.04000000000002</v>
      </c>
      <c r="C140" s="20">
        <v>240.88</v>
      </c>
      <c r="D140" s="20">
        <v>258.04000000000002</v>
      </c>
      <c r="E140" s="20">
        <v>240.88</v>
      </c>
      <c r="F140" s="20">
        <v>793.30283999999995</v>
      </c>
      <c r="G140" s="20">
        <v>993.76004064014796</v>
      </c>
      <c r="H140" s="13">
        <v>965.38230438990001</v>
      </c>
      <c r="I140" s="5">
        <f t="shared" si="2"/>
        <v>0.18751249831040803</v>
      </c>
    </row>
    <row r="141" spans="1:9" ht="16.5" customHeight="1" x14ac:dyDescent="0.25">
      <c r="A141" s="4">
        <v>45430</v>
      </c>
      <c r="B141" s="20">
        <v>259.83</v>
      </c>
      <c r="C141" s="20">
        <v>241.93</v>
      </c>
      <c r="D141" s="20">
        <v>259.83</v>
      </c>
      <c r="E141" s="20">
        <v>241.93</v>
      </c>
      <c r="F141" s="20">
        <v>793.30283999999995</v>
      </c>
      <c r="G141" s="20">
        <v>993.76004064014796</v>
      </c>
      <c r="H141" s="13">
        <v>965.38230438990001</v>
      </c>
      <c r="I141" s="5">
        <f t="shared" si="2"/>
        <v>6.9129593470219361E-3</v>
      </c>
    </row>
    <row r="142" spans="1:9" ht="16.5" customHeight="1" x14ac:dyDescent="0.25">
      <c r="A142" s="4">
        <v>45431</v>
      </c>
      <c r="B142" s="20">
        <v>193.8</v>
      </c>
      <c r="C142" s="20">
        <v>239.4</v>
      </c>
      <c r="D142" s="20">
        <v>193.8</v>
      </c>
      <c r="E142" s="20">
        <v>239.4</v>
      </c>
      <c r="F142" s="20">
        <v>793.30283999999995</v>
      </c>
      <c r="G142" s="20">
        <v>993.76004064014796</v>
      </c>
      <c r="H142" s="13">
        <v>965.38230438990001</v>
      </c>
      <c r="I142" s="5">
        <f t="shared" si="2"/>
        <v>-0.29320087155439711</v>
      </c>
    </row>
    <row r="143" spans="1:9" ht="16.5" customHeight="1" x14ac:dyDescent="0.25">
      <c r="A143" s="4">
        <v>45432</v>
      </c>
      <c r="B143" s="20">
        <v>284.52999999999997</v>
      </c>
      <c r="C143" s="20">
        <v>241.66</v>
      </c>
      <c r="D143" s="20">
        <v>284.52999999999997</v>
      </c>
      <c r="E143" s="20">
        <v>241.66</v>
      </c>
      <c r="F143" s="20">
        <v>793.30283999999995</v>
      </c>
      <c r="G143" s="20">
        <v>993.76004064014796</v>
      </c>
      <c r="H143" s="13">
        <v>965.38230438990001</v>
      </c>
      <c r="I143" s="5">
        <f t="shared" si="2"/>
        <v>0.38401199670511105</v>
      </c>
    </row>
    <row r="144" spans="1:9" ht="16.5" customHeight="1" x14ac:dyDescent="0.25">
      <c r="A144" s="4">
        <v>45433</v>
      </c>
      <c r="B144" s="20">
        <v>276.42</v>
      </c>
      <c r="C144" s="20">
        <v>243.31</v>
      </c>
      <c r="D144" s="20">
        <v>276.42</v>
      </c>
      <c r="E144" s="20">
        <v>243.31</v>
      </c>
      <c r="F144" s="20">
        <v>793.30283999999995</v>
      </c>
      <c r="G144" s="20">
        <v>993.76004064014796</v>
      </c>
      <c r="H144" s="13">
        <v>965.38230438990001</v>
      </c>
      <c r="I144" s="5">
        <f t="shared" si="2"/>
        <v>-2.8917247985896309E-2</v>
      </c>
    </row>
    <row r="145" spans="1:9" ht="16.5" customHeight="1" x14ac:dyDescent="0.25">
      <c r="A145" s="4">
        <v>45434</v>
      </c>
      <c r="B145" s="20">
        <v>363.64</v>
      </c>
      <c r="C145" s="20">
        <v>248.78</v>
      </c>
      <c r="D145" s="20">
        <v>363.64</v>
      </c>
      <c r="E145" s="20">
        <v>248.78</v>
      </c>
      <c r="F145" s="20">
        <v>793.30283999999995</v>
      </c>
      <c r="G145" s="20">
        <v>993.76004064014796</v>
      </c>
      <c r="H145" s="13">
        <v>965.38230438990001</v>
      </c>
      <c r="I145" s="5">
        <f t="shared" si="2"/>
        <v>0.27424291907777681</v>
      </c>
    </row>
    <row r="146" spans="1:9" ht="16.5" customHeight="1" x14ac:dyDescent="0.25">
      <c r="A146" s="4">
        <v>45435</v>
      </c>
      <c r="B146" s="20">
        <v>378.68</v>
      </c>
      <c r="C146" s="20">
        <v>254.43</v>
      </c>
      <c r="D146" s="20">
        <v>378.68</v>
      </c>
      <c r="E146" s="20">
        <v>254.43</v>
      </c>
      <c r="F146" s="20">
        <v>793.30283999999995</v>
      </c>
      <c r="G146" s="20">
        <v>993.76004064014796</v>
      </c>
      <c r="H146" s="13">
        <v>965.38230438990001</v>
      </c>
      <c r="I146" s="5">
        <f t="shared" si="2"/>
        <v>4.0527154007033106E-2</v>
      </c>
    </row>
    <row r="147" spans="1:9" ht="16.5" customHeight="1" x14ac:dyDescent="0.25">
      <c r="A147" s="4">
        <v>45436</v>
      </c>
      <c r="B147" s="20">
        <v>449.75</v>
      </c>
      <c r="C147" s="20">
        <v>262.57</v>
      </c>
      <c r="D147" s="20">
        <v>449.75</v>
      </c>
      <c r="E147" s="20">
        <v>262.57</v>
      </c>
      <c r="F147" s="20">
        <v>793.30283999999995</v>
      </c>
      <c r="G147" s="20">
        <v>993.76004064014796</v>
      </c>
      <c r="H147" s="13">
        <v>965.38230438990001</v>
      </c>
      <c r="I147" s="5">
        <f t="shared" si="2"/>
        <v>0.17200035156995203</v>
      </c>
    </row>
    <row r="148" spans="1:9" ht="16.5" customHeight="1" x14ac:dyDescent="0.25">
      <c r="A148" s="4">
        <v>45437</v>
      </c>
      <c r="B148" s="20">
        <v>472.03</v>
      </c>
      <c r="C148" s="20">
        <v>270.95</v>
      </c>
      <c r="D148" s="20">
        <v>472.03</v>
      </c>
      <c r="E148" s="20">
        <v>270.95</v>
      </c>
      <c r="F148" s="20">
        <v>793.30283999999995</v>
      </c>
      <c r="G148" s="20">
        <v>993.76004064014796</v>
      </c>
      <c r="H148" s="13">
        <v>965.38230438990001</v>
      </c>
      <c r="I148" s="5">
        <f t="shared" si="2"/>
        <v>4.8350670057138626E-2</v>
      </c>
    </row>
    <row r="149" spans="1:9" ht="16.5" customHeight="1" x14ac:dyDescent="0.25">
      <c r="A149" s="4">
        <v>45438</v>
      </c>
      <c r="B149" s="20">
        <v>358.48</v>
      </c>
      <c r="C149" s="20">
        <v>274.31</v>
      </c>
      <c r="D149" s="20">
        <v>358.48</v>
      </c>
      <c r="E149" s="20">
        <v>274.31</v>
      </c>
      <c r="F149" s="20">
        <v>793.30283999999995</v>
      </c>
      <c r="G149" s="20">
        <v>993.76004064014796</v>
      </c>
      <c r="H149" s="13">
        <v>965.38230438990001</v>
      </c>
      <c r="I149" s="5">
        <f t="shared" si="2"/>
        <v>-0.27516967240989337</v>
      </c>
    </row>
    <row r="150" spans="1:9" ht="16.5" customHeight="1" x14ac:dyDescent="0.25">
      <c r="A150" s="4">
        <v>45439</v>
      </c>
      <c r="B150" s="20">
        <v>438.73</v>
      </c>
      <c r="C150" s="20">
        <v>280.39999999999998</v>
      </c>
      <c r="D150" s="20">
        <v>438.73</v>
      </c>
      <c r="E150" s="20">
        <v>280.39999999999998</v>
      </c>
      <c r="F150" s="20">
        <v>793.30283999999995</v>
      </c>
      <c r="G150" s="20">
        <v>993.76004064014796</v>
      </c>
      <c r="H150" s="13">
        <v>965.38230438990001</v>
      </c>
      <c r="I150" s="5">
        <f t="shared" ref="I150:I213" si="3">IFERROR(LN(D150/D149),"")</f>
        <v>0.20201131921761975</v>
      </c>
    </row>
    <row r="151" spans="1:9" ht="16.5" customHeight="1" x14ac:dyDescent="0.25">
      <c r="A151" s="4">
        <v>45440</v>
      </c>
      <c r="B151" s="20">
        <v>417.89</v>
      </c>
      <c r="C151" s="20">
        <v>285.31</v>
      </c>
      <c r="D151" s="20">
        <v>417.89</v>
      </c>
      <c r="E151" s="20">
        <v>285.31</v>
      </c>
      <c r="F151" s="20">
        <v>793.30283999999995</v>
      </c>
      <c r="G151" s="20">
        <v>993.76004064014796</v>
      </c>
      <c r="H151" s="13">
        <v>965.38230438990001</v>
      </c>
      <c r="I151" s="5">
        <f t="shared" si="3"/>
        <v>-4.8665949697602628E-2</v>
      </c>
    </row>
    <row r="152" spans="1:9" ht="16.5" customHeight="1" x14ac:dyDescent="0.25">
      <c r="A152" s="4">
        <v>45441</v>
      </c>
      <c r="B152" s="20">
        <v>457.44</v>
      </c>
      <c r="C152" s="20">
        <v>291.25</v>
      </c>
      <c r="D152" s="20">
        <v>457.44</v>
      </c>
      <c r="E152" s="20">
        <v>291.25</v>
      </c>
      <c r="F152" s="20">
        <v>793.30283999999995</v>
      </c>
      <c r="G152" s="20">
        <v>993.76004064014796</v>
      </c>
      <c r="H152" s="13">
        <v>965.38230438990001</v>
      </c>
      <c r="I152" s="5">
        <f t="shared" si="3"/>
        <v>9.0427488576097032E-2</v>
      </c>
    </row>
    <row r="153" spans="1:9" ht="16.5" customHeight="1" x14ac:dyDescent="0.25">
      <c r="A153" s="4">
        <v>45442</v>
      </c>
      <c r="B153" s="20">
        <v>334.13</v>
      </c>
      <c r="C153" s="20">
        <v>292.68</v>
      </c>
      <c r="D153" s="20">
        <v>334.13</v>
      </c>
      <c r="E153" s="20">
        <v>292.68</v>
      </c>
      <c r="F153" s="20">
        <v>793.30283999999995</v>
      </c>
      <c r="G153" s="20">
        <v>993.76004064014796</v>
      </c>
      <c r="H153" s="13">
        <v>965.38230438990001</v>
      </c>
      <c r="I153" s="5">
        <f t="shared" si="3"/>
        <v>-0.31411558976747617</v>
      </c>
    </row>
    <row r="154" spans="1:9" ht="16.5" customHeight="1" x14ac:dyDescent="0.25">
      <c r="A154" s="4">
        <v>45443</v>
      </c>
      <c r="B154" s="20">
        <v>211.44</v>
      </c>
      <c r="C154" s="20">
        <v>290.06</v>
      </c>
      <c r="D154" s="20">
        <v>211.44</v>
      </c>
      <c r="E154" s="20">
        <v>290.06</v>
      </c>
      <c r="F154" s="20">
        <v>793.30283999999995</v>
      </c>
      <c r="G154" s="20">
        <v>993.76004064014796</v>
      </c>
      <c r="H154" s="13">
        <v>965.38230438990001</v>
      </c>
      <c r="I154" s="5">
        <f t="shared" si="3"/>
        <v>-0.45758886851049185</v>
      </c>
    </row>
    <row r="155" spans="1:9" ht="16.5" customHeight="1" x14ac:dyDescent="0.25">
      <c r="A155" s="4">
        <v>45444</v>
      </c>
      <c r="B155" s="20">
        <v>219.9</v>
      </c>
      <c r="C155" s="20">
        <v>219.9</v>
      </c>
      <c r="D155" s="20">
        <v>219.9</v>
      </c>
      <c r="E155" s="20">
        <v>219.9</v>
      </c>
      <c r="F155" s="20">
        <v>766.53408999999999</v>
      </c>
      <c r="G155" s="20">
        <v>975.89793960950999</v>
      </c>
      <c r="H155" s="13">
        <v>946.25933237870004</v>
      </c>
      <c r="I155" s="5">
        <f t="shared" si="3"/>
        <v>3.9231627264681719E-2</v>
      </c>
    </row>
    <row r="156" spans="1:9" ht="16.5" customHeight="1" x14ac:dyDescent="0.25">
      <c r="A156" s="4">
        <v>45445</v>
      </c>
      <c r="B156" s="20">
        <v>223.89</v>
      </c>
      <c r="C156" s="20">
        <v>221.9</v>
      </c>
      <c r="D156" s="20">
        <v>223.89</v>
      </c>
      <c r="E156" s="20">
        <v>221.9</v>
      </c>
      <c r="F156" s="20">
        <v>766.53408999999999</v>
      </c>
      <c r="G156" s="20">
        <v>975.89793960950999</v>
      </c>
      <c r="H156" s="13">
        <v>946.25933237870004</v>
      </c>
      <c r="I156" s="5">
        <f t="shared" si="3"/>
        <v>1.7981962250690143E-2</v>
      </c>
    </row>
    <row r="157" spans="1:9" ht="16.5" customHeight="1" x14ac:dyDescent="0.25">
      <c r="A157" s="4">
        <v>45446</v>
      </c>
      <c r="B157" s="20">
        <v>240.73</v>
      </c>
      <c r="C157" s="20">
        <v>228.17</v>
      </c>
      <c r="D157" s="20">
        <v>240.73</v>
      </c>
      <c r="E157" s="20">
        <v>228.17</v>
      </c>
      <c r="F157" s="20">
        <v>766.53408999999999</v>
      </c>
      <c r="G157" s="20">
        <v>975.89793960950999</v>
      </c>
      <c r="H157" s="13">
        <v>946.25933237870004</v>
      </c>
      <c r="I157" s="5">
        <f t="shared" si="3"/>
        <v>7.2521113688082464E-2</v>
      </c>
    </row>
    <row r="158" spans="1:9" ht="16.5" customHeight="1" x14ac:dyDescent="0.25">
      <c r="A158" s="4">
        <v>45447</v>
      </c>
      <c r="B158" s="20">
        <v>292.06</v>
      </c>
      <c r="C158" s="20">
        <v>244.15</v>
      </c>
      <c r="D158" s="20">
        <v>292.06</v>
      </c>
      <c r="E158" s="20">
        <v>244.15</v>
      </c>
      <c r="F158" s="20">
        <v>766.53408999999999</v>
      </c>
      <c r="G158" s="20">
        <v>975.89793960950999</v>
      </c>
      <c r="H158" s="13">
        <v>946.25933237870004</v>
      </c>
      <c r="I158" s="5">
        <f t="shared" si="3"/>
        <v>0.19328328711283735</v>
      </c>
    </row>
    <row r="159" spans="1:9" ht="16.5" customHeight="1" x14ac:dyDescent="0.25">
      <c r="A159" s="4">
        <v>45448</v>
      </c>
      <c r="B159" s="20">
        <v>380.53</v>
      </c>
      <c r="C159" s="20">
        <v>271.42</v>
      </c>
      <c r="D159" s="20">
        <v>380.53</v>
      </c>
      <c r="E159" s="20">
        <v>271.42</v>
      </c>
      <c r="F159" s="20">
        <v>766.53408999999999</v>
      </c>
      <c r="G159" s="20">
        <v>975.89793960950999</v>
      </c>
      <c r="H159" s="13">
        <v>946.25933237870004</v>
      </c>
      <c r="I159" s="5">
        <f t="shared" si="3"/>
        <v>0.26460575720822649</v>
      </c>
    </row>
    <row r="160" spans="1:9" ht="16.5" customHeight="1" x14ac:dyDescent="0.25">
      <c r="A160" s="4">
        <v>45449</v>
      </c>
      <c r="B160" s="20">
        <v>346.07</v>
      </c>
      <c r="C160" s="20">
        <v>283.86</v>
      </c>
      <c r="D160" s="20">
        <v>346.07</v>
      </c>
      <c r="E160" s="20">
        <v>283.86</v>
      </c>
      <c r="F160" s="20">
        <v>766.53408999999999</v>
      </c>
      <c r="G160" s="20">
        <v>975.89793960950999</v>
      </c>
      <c r="H160" s="13">
        <v>946.25933237870004</v>
      </c>
      <c r="I160" s="5">
        <f t="shared" si="3"/>
        <v>-9.4923951086440278E-2</v>
      </c>
    </row>
    <row r="161" spans="1:9" ht="16.5" customHeight="1" x14ac:dyDescent="0.25">
      <c r="A161" s="4">
        <v>45450</v>
      </c>
      <c r="B161" s="20">
        <v>335.91</v>
      </c>
      <c r="C161" s="20">
        <v>291.3</v>
      </c>
      <c r="D161" s="20">
        <v>335.91</v>
      </c>
      <c r="E161" s="20">
        <v>291.3</v>
      </c>
      <c r="F161" s="20">
        <v>766.53408999999999</v>
      </c>
      <c r="G161" s="20">
        <v>975.89793960950999</v>
      </c>
      <c r="H161" s="13">
        <v>946.25933237870004</v>
      </c>
      <c r="I161" s="5">
        <f t="shared" si="3"/>
        <v>-2.9797799793896299E-2</v>
      </c>
    </row>
    <row r="162" spans="1:9" ht="16.5" customHeight="1" x14ac:dyDescent="0.25">
      <c r="A162" s="4">
        <v>45451</v>
      </c>
      <c r="B162" s="20">
        <v>352.67</v>
      </c>
      <c r="C162" s="20">
        <v>298.97000000000003</v>
      </c>
      <c r="D162" s="20">
        <v>352.67</v>
      </c>
      <c r="E162" s="20">
        <v>298.97000000000003</v>
      </c>
      <c r="F162" s="20">
        <v>766.53408999999999</v>
      </c>
      <c r="G162" s="20">
        <v>975.89793960950999</v>
      </c>
      <c r="H162" s="13">
        <v>946.25933237870004</v>
      </c>
      <c r="I162" s="5">
        <f t="shared" si="3"/>
        <v>4.8689508561092908E-2</v>
      </c>
    </row>
    <row r="163" spans="1:9" ht="16.5" customHeight="1" x14ac:dyDescent="0.25">
      <c r="A163" s="4">
        <v>45452</v>
      </c>
      <c r="B163" s="20">
        <v>293.5</v>
      </c>
      <c r="C163" s="20">
        <v>298.36</v>
      </c>
      <c r="D163" s="20">
        <v>293.5</v>
      </c>
      <c r="E163" s="20">
        <v>298.36</v>
      </c>
      <c r="F163" s="20">
        <v>766.53408999999999</v>
      </c>
      <c r="G163" s="20">
        <v>975.89793960950999</v>
      </c>
      <c r="H163" s="13">
        <v>946.25933237870004</v>
      </c>
      <c r="I163" s="5">
        <f t="shared" si="3"/>
        <v>-0.18365513623315716</v>
      </c>
    </row>
    <row r="164" spans="1:9" ht="16.5" customHeight="1" x14ac:dyDescent="0.25">
      <c r="A164" s="4">
        <v>45453</v>
      </c>
      <c r="B164" s="20">
        <v>283.51</v>
      </c>
      <c r="C164" s="20">
        <v>296.88</v>
      </c>
      <c r="D164" s="20">
        <v>283.51</v>
      </c>
      <c r="E164" s="20">
        <v>296.88</v>
      </c>
      <c r="F164" s="20">
        <v>766.53408999999999</v>
      </c>
      <c r="G164" s="20">
        <v>975.89793960950999</v>
      </c>
      <c r="H164" s="13">
        <v>946.25933237870004</v>
      </c>
      <c r="I164" s="5">
        <f t="shared" si="3"/>
        <v>-3.4630243353828402E-2</v>
      </c>
    </row>
    <row r="165" spans="1:9" ht="16.5" customHeight="1" x14ac:dyDescent="0.25">
      <c r="A165" s="4">
        <v>45454</v>
      </c>
      <c r="B165" s="20">
        <v>291.2</v>
      </c>
      <c r="C165" s="20">
        <v>296.36</v>
      </c>
      <c r="D165" s="20">
        <v>291.2</v>
      </c>
      <c r="E165" s="20">
        <v>296.36</v>
      </c>
      <c r="F165" s="20">
        <v>766.53408999999999</v>
      </c>
      <c r="G165" s="20">
        <v>975.89793960950999</v>
      </c>
      <c r="H165" s="13">
        <v>946.25933237870004</v>
      </c>
      <c r="I165" s="5">
        <f t="shared" si="3"/>
        <v>2.6762920408208008E-2</v>
      </c>
    </row>
    <row r="166" spans="1:9" ht="16.5" customHeight="1" x14ac:dyDescent="0.25">
      <c r="A166" s="4">
        <v>45455</v>
      </c>
      <c r="B166" s="20">
        <v>318.62</v>
      </c>
      <c r="C166" s="20">
        <v>298.22000000000003</v>
      </c>
      <c r="D166" s="20">
        <v>318.62</v>
      </c>
      <c r="E166" s="20">
        <v>298.22000000000003</v>
      </c>
      <c r="F166" s="20">
        <v>766.53408999999999</v>
      </c>
      <c r="G166" s="20">
        <v>975.89793960950999</v>
      </c>
      <c r="H166" s="13">
        <v>946.25933237870004</v>
      </c>
      <c r="I166" s="5">
        <f t="shared" si="3"/>
        <v>8.9988853822217871E-2</v>
      </c>
    </row>
    <row r="167" spans="1:9" ht="16.5" customHeight="1" x14ac:dyDescent="0.25">
      <c r="A167" s="4">
        <v>45456</v>
      </c>
      <c r="B167" s="20">
        <v>345.9</v>
      </c>
      <c r="C167" s="20">
        <v>301.88</v>
      </c>
      <c r="D167" s="20">
        <v>345.9</v>
      </c>
      <c r="E167" s="20">
        <v>301.88</v>
      </c>
      <c r="F167" s="20">
        <v>766.53408999999999</v>
      </c>
      <c r="G167" s="20">
        <v>975.89793960950999</v>
      </c>
      <c r="H167" s="13">
        <v>946.25933237870004</v>
      </c>
      <c r="I167" s="5">
        <f t="shared" si="3"/>
        <v>8.2150545798374247E-2</v>
      </c>
    </row>
    <row r="168" spans="1:9" ht="16.5" customHeight="1" x14ac:dyDescent="0.25">
      <c r="A168" s="4">
        <v>45457</v>
      </c>
      <c r="B168" s="20">
        <v>356.99</v>
      </c>
      <c r="C168" s="20">
        <v>305.82</v>
      </c>
      <c r="D168" s="20">
        <v>356.99</v>
      </c>
      <c r="E168" s="20">
        <v>305.82</v>
      </c>
      <c r="F168" s="20">
        <v>766.53408999999999</v>
      </c>
      <c r="G168" s="20">
        <v>975.89793960950999</v>
      </c>
      <c r="H168" s="13">
        <v>946.25933237870004</v>
      </c>
      <c r="I168" s="5">
        <f t="shared" si="3"/>
        <v>3.1558054239713217E-2</v>
      </c>
    </row>
    <row r="169" spans="1:9" ht="16.5" customHeight="1" x14ac:dyDescent="0.25">
      <c r="A169" s="4">
        <v>45458</v>
      </c>
      <c r="B169" s="20">
        <v>272</v>
      </c>
      <c r="C169" s="20">
        <v>303.57</v>
      </c>
      <c r="D169" s="20">
        <v>272</v>
      </c>
      <c r="E169" s="20">
        <v>303.57</v>
      </c>
      <c r="F169" s="20">
        <v>766.53408999999999</v>
      </c>
      <c r="G169" s="20">
        <v>975.89793960950999</v>
      </c>
      <c r="H169" s="13">
        <v>946.25933237870004</v>
      </c>
      <c r="I169" s="5">
        <f t="shared" si="3"/>
        <v>-0.27190570388683888</v>
      </c>
    </row>
    <row r="170" spans="1:9" ht="16.5" customHeight="1" x14ac:dyDescent="0.25">
      <c r="A170" s="4">
        <v>45459</v>
      </c>
      <c r="B170" s="20">
        <v>260.37</v>
      </c>
      <c r="C170" s="20">
        <v>300.87</v>
      </c>
      <c r="D170" s="20">
        <v>260.37</v>
      </c>
      <c r="E170" s="20">
        <v>300.87</v>
      </c>
      <c r="F170" s="20">
        <v>766.53408999999999</v>
      </c>
      <c r="G170" s="20">
        <v>975.89793960950999</v>
      </c>
      <c r="H170" s="13">
        <v>946.25933237870004</v>
      </c>
      <c r="I170" s="5">
        <f t="shared" si="3"/>
        <v>-4.369836997173418E-2</v>
      </c>
    </row>
    <row r="171" spans="1:9" ht="16.5" customHeight="1" x14ac:dyDescent="0.25">
      <c r="A171" s="4">
        <v>45460</v>
      </c>
      <c r="B171" s="20">
        <v>237.78</v>
      </c>
      <c r="C171" s="20">
        <v>297.14999999999998</v>
      </c>
      <c r="D171" s="20">
        <v>237.78</v>
      </c>
      <c r="E171" s="20">
        <v>297.14999999999998</v>
      </c>
      <c r="F171" s="20">
        <v>766.53408999999999</v>
      </c>
      <c r="G171" s="20">
        <v>975.89793960950999</v>
      </c>
      <c r="H171" s="13">
        <v>946.25933237870004</v>
      </c>
      <c r="I171" s="5">
        <f t="shared" si="3"/>
        <v>-9.07578198938645E-2</v>
      </c>
    </row>
    <row r="172" spans="1:9" ht="16.5" customHeight="1" x14ac:dyDescent="0.25">
      <c r="A172" s="4">
        <v>45461</v>
      </c>
      <c r="B172" s="20">
        <v>230.62</v>
      </c>
      <c r="C172" s="20">
        <v>293.45999999999998</v>
      </c>
      <c r="D172" s="20">
        <v>230.62</v>
      </c>
      <c r="E172" s="20">
        <v>293.45999999999998</v>
      </c>
      <c r="F172" s="20">
        <v>766.53408999999999</v>
      </c>
      <c r="G172" s="20">
        <v>975.89793960950999</v>
      </c>
      <c r="H172" s="13">
        <v>946.25933237870004</v>
      </c>
      <c r="I172" s="5">
        <f t="shared" si="3"/>
        <v>-3.0574542087428422E-2</v>
      </c>
    </row>
    <row r="173" spans="1:9" ht="16.5" customHeight="1" x14ac:dyDescent="0.25">
      <c r="A173" s="4">
        <v>45462</v>
      </c>
      <c r="B173" s="20">
        <v>296.39</v>
      </c>
      <c r="C173" s="20">
        <v>293.61</v>
      </c>
      <c r="D173" s="20">
        <v>296.39</v>
      </c>
      <c r="E173" s="20">
        <v>293.61</v>
      </c>
      <c r="F173" s="20">
        <v>766.53408999999999</v>
      </c>
      <c r="G173" s="20">
        <v>975.89793960950999</v>
      </c>
      <c r="H173" s="13">
        <v>946.25933237870004</v>
      </c>
      <c r="I173" s="5">
        <f t="shared" si="3"/>
        <v>0.25090482031818306</v>
      </c>
    </row>
    <row r="174" spans="1:9" ht="16.5" customHeight="1" x14ac:dyDescent="0.25">
      <c r="A174" s="4">
        <v>45463</v>
      </c>
      <c r="B174" s="20">
        <v>301.16000000000003</v>
      </c>
      <c r="C174" s="20">
        <v>293.99</v>
      </c>
      <c r="D174" s="20">
        <v>301.16000000000003</v>
      </c>
      <c r="E174" s="20">
        <v>293.99</v>
      </c>
      <c r="F174" s="20">
        <v>766.53408999999999</v>
      </c>
      <c r="G174" s="20">
        <v>975.89793960950999</v>
      </c>
      <c r="H174" s="13">
        <v>946.25933237870004</v>
      </c>
      <c r="I174" s="5">
        <f t="shared" si="3"/>
        <v>1.5965530320768275E-2</v>
      </c>
    </row>
    <row r="175" spans="1:9" ht="16.5" customHeight="1" x14ac:dyDescent="0.25">
      <c r="A175" s="4">
        <v>45464</v>
      </c>
      <c r="B175" s="20">
        <v>206.05</v>
      </c>
      <c r="C175" s="20">
        <v>289.8</v>
      </c>
      <c r="D175" s="20">
        <v>206.05</v>
      </c>
      <c r="E175" s="20">
        <v>289.8</v>
      </c>
      <c r="F175" s="20">
        <v>766.53408999999999</v>
      </c>
      <c r="G175" s="20">
        <v>975.89793960950999</v>
      </c>
      <c r="H175" s="13">
        <v>946.25933237870004</v>
      </c>
      <c r="I175" s="5">
        <f t="shared" si="3"/>
        <v>-0.37952282719709518</v>
      </c>
    </row>
    <row r="176" spans="1:9" ht="16.5" customHeight="1" x14ac:dyDescent="0.25">
      <c r="A176" s="4">
        <v>45465</v>
      </c>
      <c r="B176" s="20">
        <v>246.42</v>
      </c>
      <c r="C176" s="20">
        <v>287.83</v>
      </c>
      <c r="D176" s="20">
        <v>246.42</v>
      </c>
      <c r="E176" s="20">
        <v>287.83</v>
      </c>
      <c r="F176" s="20">
        <v>766.53408999999999</v>
      </c>
      <c r="G176" s="20">
        <v>975.89793960950999</v>
      </c>
      <c r="H176" s="13">
        <v>946.25933237870004</v>
      </c>
      <c r="I176" s="5">
        <f t="shared" si="3"/>
        <v>0.17891853941169583</v>
      </c>
    </row>
    <row r="177" spans="1:9" ht="16.5" customHeight="1" x14ac:dyDescent="0.25">
      <c r="A177" s="4">
        <v>45466</v>
      </c>
      <c r="B177" s="20">
        <v>176.38</v>
      </c>
      <c r="C177" s="20">
        <v>282.98</v>
      </c>
      <c r="D177" s="20">
        <v>176.38</v>
      </c>
      <c r="E177" s="20">
        <v>282.98</v>
      </c>
      <c r="F177" s="20">
        <v>766.53408999999999</v>
      </c>
      <c r="G177" s="20">
        <v>975.89793960950999</v>
      </c>
      <c r="H177" s="13">
        <v>946.25933237870004</v>
      </c>
      <c r="I177" s="5">
        <f t="shared" si="3"/>
        <v>-0.33439663873648751</v>
      </c>
    </row>
    <row r="178" spans="1:9" ht="16.5" customHeight="1" x14ac:dyDescent="0.25">
      <c r="A178" s="4">
        <v>45467</v>
      </c>
      <c r="B178" s="20">
        <v>219.9</v>
      </c>
      <c r="C178" s="20">
        <v>280.36</v>
      </c>
      <c r="D178" s="20">
        <v>219.9</v>
      </c>
      <c r="E178" s="20">
        <v>280.36</v>
      </c>
      <c r="F178" s="20">
        <v>766.53408999999999</v>
      </c>
      <c r="G178" s="20">
        <v>975.89793960950999</v>
      </c>
      <c r="H178" s="13">
        <v>946.25933237870004</v>
      </c>
      <c r="I178" s="5">
        <f t="shared" si="3"/>
        <v>0.22053213910068076</v>
      </c>
    </row>
    <row r="179" spans="1:9" ht="16.5" customHeight="1" x14ac:dyDescent="0.25">
      <c r="A179" s="4">
        <v>45468</v>
      </c>
      <c r="B179" s="20">
        <v>252.34</v>
      </c>
      <c r="C179" s="20">
        <v>279.24</v>
      </c>
      <c r="D179" s="20">
        <v>252.34</v>
      </c>
      <c r="E179" s="20">
        <v>279.24</v>
      </c>
      <c r="F179" s="20">
        <v>766.53408999999999</v>
      </c>
      <c r="G179" s="20">
        <v>975.89793960950999</v>
      </c>
      <c r="H179" s="13">
        <v>946.25933237870004</v>
      </c>
      <c r="I179" s="5">
        <f t="shared" si="3"/>
        <v>0.13760448693887967</v>
      </c>
    </row>
    <row r="180" spans="1:9" ht="16.5" customHeight="1" x14ac:dyDescent="0.25">
      <c r="A180" s="4">
        <v>45469</v>
      </c>
      <c r="B180" s="20">
        <v>246.63</v>
      </c>
      <c r="C180" s="20">
        <v>277.98</v>
      </c>
      <c r="D180" s="20">
        <v>246.63</v>
      </c>
      <c r="E180" s="20">
        <v>277.98</v>
      </c>
      <c r="F180" s="20">
        <v>766.53408999999999</v>
      </c>
      <c r="G180" s="20">
        <v>975.89793960950999</v>
      </c>
      <c r="H180" s="13">
        <v>946.25933237870004</v>
      </c>
      <c r="I180" s="5">
        <f t="shared" si="3"/>
        <v>-2.2888146667443501E-2</v>
      </c>
    </row>
    <row r="181" spans="1:9" ht="16.5" customHeight="1" x14ac:dyDescent="0.25">
      <c r="A181" s="4">
        <v>45470</v>
      </c>
      <c r="B181" s="20">
        <v>277.39</v>
      </c>
      <c r="C181" s="20">
        <v>277.95999999999998</v>
      </c>
      <c r="D181" s="20">
        <v>277.39</v>
      </c>
      <c r="E181" s="20">
        <v>277.95999999999998</v>
      </c>
      <c r="F181" s="20">
        <v>766.53408999999999</v>
      </c>
      <c r="G181" s="20">
        <v>975.89793960950999</v>
      </c>
      <c r="H181" s="13">
        <v>946.25933237870004</v>
      </c>
      <c r="I181" s="5">
        <f t="shared" si="3"/>
        <v>0.11753522037212143</v>
      </c>
    </row>
    <row r="182" spans="1:9" ht="16.5" customHeight="1" x14ac:dyDescent="0.25">
      <c r="A182" s="4">
        <v>45471</v>
      </c>
      <c r="B182" s="20">
        <v>198.94</v>
      </c>
      <c r="C182" s="20">
        <v>275.14</v>
      </c>
      <c r="D182" s="20">
        <v>198.94</v>
      </c>
      <c r="E182" s="20">
        <v>275.14</v>
      </c>
      <c r="F182" s="20">
        <v>766.53408999999999</v>
      </c>
      <c r="G182" s="20">
        <v>975.89793960950999</v>
      </c>
      <c r="H182" s="13">
        <v>946.25933237870004</v>
      </c>
      <c r="I182" s="5">
        <f t="shared" si="3"/>
        <v>-0.33242118648000524</v>
      </c>
    </row>
    <row r="183" spans="1:9" ht="16.5" customHeight="1" x14ac:dyDescent="0.25">
      <c r="A183" s="4">
        <v>45472</v>
      </c>
      <c r="B183" s="20">
        <v>183.65</v>
      </c>
      <c r="C183" s="20">
        <v>271.98</v>
      </c>
      <c r="D183" s="20">
        <v>183.65</v>
      </c>
      <c r="E183" s="20">
        <v>271.98</v>
      </c>
      <c r="F183" s="20">
        <v>766.53408999999999</v>
      </c>
      <c r="G183" s="20">
        <v>975.89793960950999</v>
      </c>
      <c r="H183" s="13">
        <v>946.25933237870004</v>
      </c>
      <c r="I183" s="5">
        <f t="shared" si="3"/>
        <v>-7.9971499458591527E-2</v>
      </c>
    </row>
    <row r="184" spans="1:9" ht="16.5" customHeight="1" x14ac:dyDescent="0.25">
      <c r="A184" s="4">
        <v>45473</v>
      </c>
      <c r="B184" s="20">
        <v>100.49</v>
      </c>
      <c r="C184" s="20">
        <v>266.27</v>
      </c>
      <c r="D184" s="20">
        <v>100.49</v>
      </c>
      <c r="E184" s="20">
        <v>266.27</v>
      </c>
      <c r="F184" s="20">
        <v>766.53408999999999</v>
      </c>
      <c r="G184" s="20">
        <v>975.89793960950999</v>
      </c>
      <c r="H184" s="13">
        <v>946.25933237870004</v>
      </c>
      <c r="I184" s="5">
        <f t="shared" si="3"/>
        <v>-0.60297355220480897</v>
      </c>
    </row>
    <row r="185" spans="1:9" ht="16.5" customHeight="1" x14ac:dyDescent="0.25">
      <c r="A185" s="4">
        <v>45474</v>
      </c>
      <c r="B185" s="20">
        <v>121.79</v>
      </c>
      <c r="C185" s="20">
        <v>121.79</v>
      </c>
      <c r="D185" s="20">
        <v>121.79</v>
      </c>
      <c r="E185" s="20">
        <v>121.79</v>
      </c>
      <c r="F185" s="20">
        <v>810.70830999999998</v>
      </c>
      <c r="G185" s="20">
        <v>951.25229115965897</v>
      </c>
      <c r="H185" s="13">
        <v>931.35617257050001</v>
      </c>
      <c r="I185" s="5">
        <f t="shared" si="3"/>
        <v>0.19224003003815188</v>
      </c>
    </row>
    <row r="186" spans="1:9" ht="16.5" customHeight="1" x14ac:dyDescent="0.25">
      <c r="A186" s="4">
        <v>45475</v>
      </c>
      <c r="B186" s="20">
        <v>160.74</v>
      </c>
      <c r="C186" s="20">
        <v>141.27000000000001</v>
      </c>
      <c r="D186" s="20">
        <v>160.74</v>
      </c>
      <c r="E186" s="20">
        <v>141.27000000000001</v>
      </c>
      <c r="F186" s="20">
        <v>810.70830999999998</v>
      </c>
      <c r="G186" s="20">
        <v>951.25229115965897</v>
      </c>
      <c r="H186" s="13">
        <v>931.35617257050001</v>
      </c>
      <c r="I186" s="5">
        <f t="shared" si="3"/>
        <v>0.27748990268555324</v>
      </c>
    </row>
    <row r="187" spans="1:9" ht="16.5" customHeight="1" x14ac:dyDescent="0.25">
      <c r="A187" s="4">
        <v>45476</v>
      </c>
      <c r="B187" s="20">
        <v>181.17</v>
      </c>
      <c r="C187" s="20">
        <v>154.57</v>
      </c>
      <c r="D187" s="20">
        <v>181.17</v>
      </c>
      <c r="E187" s="20">
        <v>154.57</v>
      </c>
      <c r="F187" s="20">
        <v>810.70830999999998</v>
      </c>
      <c r="G187" s="20">
        <v>951.25229115965897</v>
      </c>
      <c r="H187" s="13">
        <v>931.35617257050001</v>
      </c>
      <c r="I187" s="5">
        <f t="shared" si="3"/>
        <v>0.11964766420334692</v>
      </c>
    </row>
    <row r="188" spans="1:9" ht="16.5" customHeight="1" x14ac:dyDescent="0.25">
      <c r="A188" s="4">
        <v>45477</v>
      </c>
      <c r="B188" s="20">
        <v>202.58</v>
      </c>
      <c r="C188" s="20">
        <v>166.57</v>
      </c>
      <c r="D188" s="20">
        <v>202.58</v>
      </c>
      <c r="E188" s="20">
        <v>166.57</v>
      </c>
      <c r="F188" s="20">
        <v>810.70830999999998</v>
      </c>
      <c r="G188" s="20">
        <v>951.25229115965897</v>
      </c>
      <c r="H188" s="13">
        <v>931.35617257050001</v>
      </c>
      <c r="I188" s="5">
        <f t="shared" si="3"/>
        <v>0.11169905327073168</v>
      </c>
    </row>
    <row r="189" spans="1:9" ht="16.5" customHeight="1" x14ac:dyDescent="0.25">
      <c r="A189" s="4">
        <v>45478</v>
      </c>
      <c r="B189" s="20">
        <v>196.51</v>
      </c>
      <c r="C189" s="20">
        <v>172.56</v>
      </c>
      <c r="D189" s="20">
        <v>196.51</v>
      </c>
      <c r="E189" s="20">
        <v>172.56</v>
      </c>
      <c r="F189" s="20">
        <v>810.70830999999998</v>
      </c>
      <c r="G189" s="20">
        <v>951.25229115965897</v>
      </c>
      <c r="H189" s="13">
        <v>931.35617257050001</v>
      </c>
      <c r="I189" s="5">
        <f t="shared" si="3"/>
        <v>-3.0421549658975412E-2</v>
      </c>
    </row>
    <row r="190" spans="1:9" ht="16.5" customHeight="1" x14ac:dyDescent="0.25">
      <c r="A190" s="4">
        <v>45479</v>
      </c>
      <c r="B190" s="20">
        <v>150.41</v>
      </c>
      <c r="C190" s="20">
        <v>168.87</v>
      </c>
      <c r="D190" s="20">
        <v>150.41</v>
      </c>
      <c r="E190" s="20">
        <v>168.87</v>
      </c>
      <c r="F190" s="20">
        <v>810.70830999999998</v>
      </c>
      <c r="G190" s="20">
        <v>951.25229115965897</v>
      </c>
      <c r="H190" s="13">
        <v>931.35617257050001</v>
      </c>
      <c r="I190" s="5">
        <f t="shared" si="3"/>
        <v>-0.26734842193255376</v>
      </c>
    </row>
    <row r="191" spans="1:9" ht="16.5" customHeight="1" x14ac:dyDescent="0.25">
      <c r="A191" s="4">
        <v>45480</v>
      </c>
      <c r="B191" s="20">
        <v>128.69999999999999</v>
      </c>
      <c r="C191" s="20">
        <v>163.13</v>
      </c>
      <c r="D191" s="20">
        <v>128.69999999999999</v>
      </c>
      <c r="E191" s="20">
        <v>163.13</v>
      </c>
      <c r="F191" s="20">
        <v>810.70830999999998</v>
      </c>
      <c r="G191" s="20">
        <v>951.25229115965897</v>
      </c>
      <c r="H191" s="13">
        <v>931.35617257050001</v>
      </c>
      <c r="I191" s="5">
        <f t="shared" si="3"/>
        <v>-0.15588078406504097</v>
      </c>
    </row>
    <row r="192" spans="1:9" ht="16.5" customHeight="1" x14ac:dyDescent="0.25">
      <c r="A192" s="4">
        <v>45481</v>
      </c>
      <c r="B192" s="20">
        <v>187.14</v>
      </c>
      <c r="C192" s="20">
        <v>166.13</v>
      </c>
      <c r="D192" s="20">
        <v>187.14</v>
      </c>
      <c r="E192" s="20">
        <v>166.13</v>
      </c>
      <c r="F192" s="20">
        <v>810.70830999999998</v>
      </c>
      <c r="G192" s="20">
        <v>951.25229115965897</v>
      </c>
      <c r="H192" s="13">
        <v>931.35617257050001</v>
      </c>
      <c r="I192" s="5">
        <f t="shared" si="3"/>
        <v>0.37437288524568602</v>
      </c>
    </row>
    <row r="193" spans="1:9" ht="16.5" customHeight="1" x14ac:dyDescent="0.25">
      <c r="A193" s="4">
        <v>45482</v>
      </c>
      <c r="B193" s="20">
        <v>239.45</v>
      </c>
      <c r="C193" s="20">
        <v>174.28</v>
      </c>
      <c r="D193" s="20">
        <v>239.45</v>
      </c>
      <c r="E193" s="20">
        <v>174.28</v>
      </c>
      <c r="F193" s="20">
        <v>810.70830999999998</v>
      </c>
      <c r="G193" s="20">
        <v>951.25229115965897</v>
      </c>
      <c r="H193" s="13">
        <v>931.35617257050001</v>
      </c>
      <c r="I193" s="5">
        <f t="shared" si="3"/>
        <v>0.24648762694085144</v>
      </c>
    </row>
    <row r="194" spans="1:9" ht="16.5" customHeight="1" x14ac:dyDescent="0.25">
      <c r="A194" s="4">
        <v>45483</v>
      </c>
      <c r="B194" s="20">
        <v>205.66</v>
      </c>
      <c r="C194" s="20">
        <v>177.42</v>
      </c>
      <c r="D194" s="20">
        <v>205.66</v>
      </c>
      <c r="E194" s="20">
        <v>177.42</v>
      </c>
      <c r="F194" s="20">
        <v>810.70830999999998</v>
      </c>
      <c r="G194" s="20">
        <v>951.25229115965897</v>
      </c>
      <c r="H194" s="13">
        <v>931.35617257050001</v>
      </c>
      <c r="I194" s="5">
        <f t="shared" si="3"/>
        <v>-0.15212030698757378</v>
      </c>
    </row>
    <row r="195" spans="1:9" ht="16.5" customHeight="1" x14ac:dyDescent="0.25">
      <c r="A195" s="4">
        <v>45484</v>
      </c>
      <c r="B195" s="20">
        <v>325.81</v>
      </c>
      <c r="C195" s="20">
        <v>190.91</v>
      </c>
      <c r="D195" s="20">
        <v>325.81</v>
      </c>
      <c r="E195" s="20">
        <v>190.91</v>
      </c>
      <c r="F195" s="20">
        <v>810.70830999999998</v>
      </c>
      <c r="G195" s="20">
        <v>951.25229115965897</v>
      </c>
      <c r="H195" s="13">
        <v>931.35617257050001</v>
      </c>
      <c r="I195" s="5">
        <f t="shared" si="3"/>
        <v>0.46009006957296145</v>
      </c>
    </row>
    <row r="196" spans="1:9" ht="16.5" customHeight="1" x14ac:dyDescent="0.25">
      <c r="A196" s="4">
        <v>45485</v>
      </c>
      <c r="B196" s="20">
        <v>290.57</v>
      </c>
      <c r="C196" s="20">
        <v>199.21</v>
      </c>
      <c r="D196" s="20">
        <v>290.57</v>
      </c>
      <c r="E196" s="20">
        <v>199.21</v>
      </c>
      <c r="F196" s="20">
        <v>810.70830999999998</v>
      </c>
      <c r="G196" s="20">
        <v>951.25229115965897</v>
      </c>
      <c r="H196" s="13">
        <v>931.35617257050001</v>
      </c>
      <c r="I196" s="5">
        <f t="shared" si="3"/>
        <v>-0.11446987825374529</v>
      </c>
    </row>
    <row r="197" spans="1:9" ht="16.5" customHeight="1" x14ac:dyDescent="0.25">
      <c r="A197" s="4">
        <v>45486</v>
      </c>
      <c r="B197" s="20">
        <v>263.58999999999997</v>
      </c>
      <c r="C197" s="20">
        <v>204.16</v>
      </c>
      <c r="D197" s="20">
        <v>263.58999999999997</v>
      </c>
      <c r="E197" s="20">
        <v>204.16</v>
      </c>
      <c r="F197" s="20">
        <v>810.70830999999998</v>
      </c>
      <c r="G197" s="20">
        <v>951.25229115965897</v>
      </c>
      <c r="H197" s="13">
        <v>931.35617257050001</v>
      </c>
      <c r="I197" s="5">
        <f t="shared" si="3"/>
        <v>-9.7449645478578262E-2</v>
      </c>
    </row>
    <row r="198" spans="1:9" ht="16.5" customHeight="1" x14ac:dyDescent="0.25">
      <c r="A198" s="4">
        <v>45487</v>
      </c>
      <c r="B198" s="20">
        <v>224.58</v>
      </c>
      <c r="C198" s="20">
        <v>205.62</v>
      </c>
      <c r="D198" s="20">
        <v>224.58</v>
      </c>
      <c r="E198" s="20">
        <v>205.62</v>
      </c>
      <c r="F198" s="20">
        <v>810.70830999999998</v>
      </c>
      <c r="G198" s="20">
        <v>951.25229115965897</v>
      </c>
      <c r="H198" s="13">
        <v>931.35617257050001</v>
      </c>
      <c r="I198" s="5">
        <f t="shared" si="3"/>
        <v>-0.16016287449728975</v>
      </c>
    </row>
    <row r="199" spans="1:9" ht="16.5" customHeight="1" x14ac:dyDescent="0.25">
      <c r="A199" s="4">
        <v>45488</v>
      </c>
      <c r="B199" s="20">
        <v>280.91000000000003</v>
      </c>
      <c r="C199" s="20">
        <v>210.64</v>
      </c>
      <c r="D199" s="20">
        <v>280.91000000000003</v>
      </c>
      <c r="E199" s="20">
        <v>210.64</v>
      </c>
      <c r="F199" s="20">
        <v>810.70830999999998</v>
      </c>
      <c r="G199" s="20">
        <v>951.25229115965897</v>
      </c>
      <c r="H199" s="13">
        <v>931.35617257050001</v>
      </c>
      <c r="I199" s="5">
        <f t="shared" si="3"/>
        <v>0.22380234218974618</v>
      </c>
    </row>
    <row r="200" spans="1:9" ht="16.5" customHeight="1" x14ac:dyDescent="0.25">
      <c r="A200" s="4">
        <v>45489</v>
      </c>
      <c r="B200" s="20">
        <v>290.73</v>
      </c>
      <c r="C200" s="20">
        <v>215.65</v>
      </c>
      <c r="D200" s="20">
        <v>290.73</v>
      </c>
      <c r="E200" s="20">
        <v>215.65</v>
      </c>
      <c r="F200" s="20">
        <v>810.70830999999998</v>
      </c>
      <c r="G200" s="20">
        <v>951.25229115965897</v>
      </c>
      <c r="H200" s="13">
        <v>931.35617257050001</v>
      </c>
      <c r="I200" s="5">
        <f t="shared" si="3"/>
        <v>3.4360668080429757E-2</v>
      </c>
    </row>
    <row r="201" spans="1:9" ht="16.5" customHeight="1" x14ac:dyDescent="0.25">
      <c r="A201" s="4">
        <v>45490</v>
      </c>
      <c r="B201" s="20">
        <v>305.31</v>
      </c>
      <c r="C201" s="20">
        <v>220.92</v>
      </c>
      <c r="D201" s="20">
        <v>305.31</v>
      </c>
      <c r="E201" s="20">
        <v>220.92</v>
      </c>
      <c r="F201" s="20">
        <v>810.70830999999998</v>
      </c>
      <c r="G201" s="20">
        <v>951.25229115965897</v>
      </c>
      <c r="H201" s="13">
        <v>931.35617257050001</v>
      </c>
      <c r="I201" s="5">
        <f t="shared" si="3"/>
        <v>4.8932652457381452E-2</v>
      </c>
    </row>
    <row r="202" spans="1:9" ht="16.5" customHeight="1" x14ac:dyDescent="0.25">
      <c r="A202" s="4">
        <v>45491</v>
      </c>
      <c r="B202" s="20">
        <v>297.33</v>
      </c>
      <c r="C202" s="20">
        <v>225.17</v>
      </c>
      <c r="D202" s="20">
        <v>297.33</v>
      </c>
      <c r="E202" s="20">
        <v>225.17</v>
      </c>
      <c r="F202" s="20">
        <v>810.70830999999998</v>
      </c>
      <c r="G202" s="20">
        <v>951.25229115965897</v>
      </c>
      <c r="H202" s="13">
        <v>931.35617257050001</v>
      </c>
      <c r="I202" s="5">
        <f t="shared" si="3"/>
        <v>-2.6485020785223162E-2</v>
      </c>
    </row>
    <row r="203" spans="1:9" ht="16.5" customHeight="1" x14ac:dyDescent="0.25">
      <c r="A203" s="4">
        <v>45492</v>
      </c>
      <c r="B203" s="20">
        <v>313.94</v>
      </c>
      <c r="C203" s="20">
        <v>229.84</v>
      </c>
      <c r="D203" s="20">
        <v>313.94</v>
      </c>
      <c r="E203" s="20">
        <v>229.84</v>
      </c>
      <c r="F203" s="20">
        <v>810.70830999999998</v>
      </c>
      <c r="G203" s="20">
        <v>951.25229115965897</v>
      </c>
      <c r="H203" s="13">
        <v>931.35617257050001</v>
      </c>
      <c r="I203" s="5">
        <f t="shared" si="3"/>
        <v>5.4359251760334168E-2</v>
      </c>
    </row>
    <row r="204" spans="1:9" ht="16.5" customHeight="1" x14ac:dyDescent="0.25">
      <c r="A204" s="4">
        <v>45493</v>
      </c>
      <c r="B204" s="20">
        <v>312.33</v>
      </c>
      <c r="C204" s="20">
        <v>233.96</v>
      </c>
      <c r="D204" s="20">
        <v>312.33</v>
      </c>
      <c r="E204" s="20">
        <v>233.96</v>
      </c>
      <c r="F204" s="20">
        <v>810.70830999999998</v>
      </c>
      <c r="G204" s="20">
        <v>951.25229115965897</v>
      </c>
      <c r="H204" s="13">
        <v>931.35617257050001</v>
      </c>
      <c r="I204" s="5">
        <f t="shared" si="3"/>
        <v>-5.1415636922897507E-3</v>
      </c>
    </row>
    <row r="205" spans="1:9" ht="16.5" customHeight="1" x14ac:dyDescent="0.25">
      <c r="A205" s="4">
        <v>45494</v>
      </c>
      <c r="B205" s="20">
        <v>319.85000000000002</v>
      </c>
      <c r="C205" s="20">
        <v>238.05</v>
      </c>
      <c r="D205" s="20">
        <v>319.85000000000002</v>
      </c>
      <c r="E205" s="20">
        <v>238.05</v>
      </c>
      <c r="F205" s="20">
        <v>810.70830999999998</v>
      </c>
      <c r="G205" s="20">
        <v>951.25229115965897</v>
      </c>
      <c r="H205" s="13">
        <v>931.35617257050001</v>
      </c>
      <c r="I205" s="5">
        <f t="shared" si="3"/>
        <v>2.3791814741375452E-2</v>
      </c>
    </row>
    <row r="206" spans="1:9" ht="16.5" customHeight="1" x14ac:dyDescent="0.25">
      <c r="A206" s="4">
        <v>45495</v>
      </c>
      <c r="B206" s="20">
        <v>395.23</v>
      </c>
      <c r="C206" s="20">
        <v>245.2</v>
      </c>
      <c r="D206" s="20">
        <v>395.23</v>
      </c>
      <c r="E206" s="20">
        <v>245.2</v>
      </c>
      <c r="F206" s="20">
        <v>810.70830999999998</v>
      </c>
      <c r="G206" s="20">
        <v>951.25229115965897</v>
      </c>
      <c r="H206" s="13">
        <v>931.35617257050001</v>
      </c>
      <c r="I206" s="5">
        <f t="shared" si="3"/>
        <v>0.21161573802765118</v>
      </c>
    </row>
    <row r="207" spans="1:9" ht="16.5" customHeight="1" x14ac:dyDescent="0.25">
      <c r="A207" s="4">
        <v>45496</v>
      </c>
      <c r="B207" s="20">
        <v>452.17</v>
      </c>
      <c r="C207" s="20">
        <v>254.2</v>
      </c>
      <c r="D207" s="20">
        <v>452.17</v>
      </c>
      <c r="E207" s="20">
        <v>254.2</v>
      </c>
      <c r="F207" s="20">
        <v>810.70830999999998</v>
      </c>
      <c r="G207" s="20">
        <v>951.25229115965897</v>
      </c>
      <c r="H207" s="13">
        <v>931.35617257050001</v>
      </c>
      <c r="I207" s="5">
        <f t="shared" si="3"/>
        <v>0.13459034139291789</v>
      </c>
    </row>
    <row r="208" spans="1:9" ht="16.5" customHeight="1" x14ac:dyDescent="0.25">
      <c r="A208" s="4">
        <v>45497</v>
      </c>
      <c r="B208" s="20">
        <v>364.34</v>
      </c>
      <c r="C208" s="20">
        <v>258.79000000000002</v>
      </c>
      <c r="D208" s="20">
        <v>364.34</v>
      </c>
      <c r="E208" s="20">
        <v>258.79000000000002</v>
      </c>
      <c r="F208" s="20">
        <v>810.70830999999998</v>
      </c>
      <c r="G208" s="20">
        <v>951.25229115965897</v>
      </c>
      <c r="H208" s="13">
        <v>931.35617257050001</v>
      </c>
      <c r="I208" s="5">
        <f t="shared" si="3"/>
        <v>-0.21597071771403292</v>
      </c>
    </row>
    <row r="209" spans="1:9" ht="16.5" customHeight="1" x14ac:dyDescent="0.25">
      <c r="A209" s="4">
        <v>45498</v>
      </c>
      <c r="B209" s="20">
        <v>360.12</v>
      </c>
      <c r="C209" s="20">
        <v>262.83999999999997</v>
      </c>
      <c r="D209" s="20">
        <v>360.12</v>
      </c>
      <c r="E209" s="20">
        <v>262.83999999999997</v>
      </c>
      <c r="F209" s="20">
        <v>810.70830999999998</v>
      </c>
      <c r="G209" s="20">
        <v>951.25229115965897</v>
      </c>
      <c r="H209" s="13">
        <v>931.35617257050001</v>
      </c>
      <c r="I209" s="5">
        <f t="shared" si="3"/>
        <v>-1.1650188362406685E-2</v>
      </c>
    </row>
    <row r="210" spans="1:9" ht="16.5" customHeight="1" x14ac:dyDescent="0.25">
      <c r="A210" s="4">
        <v>45499</v>
      </c>
      <c r="B210" s="20">
        <v>326.13</v>
      </c>
      <c r="C210" s="20">
        <v>265.27</v>
      </c>
      <c r="D210" s="20">
        <v>326.13</v>
      </c>
      <c r="E210" s="20">
        <v>265.27</v>
      </c>
      <c r="F210" s="20">
        <v>810.70830999999998</v>
      </c>
      <c r="G210" s="20">
        <v>951.25229115965897</v>
      </c>
      <c r="H210" s="13">
        <v>931.35617257050001</v>
      </c>
      <c r="I210" s="5">
        <f t="shared" si="3"/>
        <v>-9.9141234356257366E-2</v>
      </c>
    </row>
    <row r="211" spans="1:9" ht="16.5" customHeight="1" x14ac:dyDescent="0.25">
      <c r="A211" s="4">
        <v>45500</v>
      </c>
      <c r="B211" s="20">
        <v>334.2</v>
      </c>
      <c r="C211" s="20">
        <v>267.83</v>
      </c>
      <c r="D211" s="20">
        <v>334.2</v>
      </c>
      <c r="E211" s="20">
        <v>267.83</v>
      </c>
      <c r="F211" s="20">
        <v>810.70830999999998</v>
      </c>
      <c r="G211" s="20">
        <v>951.25229115965897</v>
      </c>
      <c r="H211" s="13">
        <v>931.35617257050001</v>
      </c>
      <c r="I211" s="5">
        <f t="shared" si="3"/>
        <v>2.4443541277274689E-2</v>
      </c>
    </row>
    <row r="212" spans="1:9" ht="16.5" customHeight="1" x14ac:dyDescent="0.25">
      <c r="A212" s="4">
        <v>45501</v>
      </c>
      <c r="B212" s="20">
        <v>275.52999999999997</v>
      </c>
      <c r="C212" s="20">
        <v>268.10000000000002</v>
      </c>
      <c r="D212" s="20">
        <v>275.52999999999997</v>
      </c>
      <c r="E212" s="20">
        <v>268.10000000000002</v>
      </c>
      <c r="F212" s="20">
        <v>810.70830999999998</v>
      </c>
      <c r="G212" s="20">
        <v>951.25229115965897</v>
      </c>
      <c r="H212" s="13">
        <v>931.35617257050001</v>
      </c>
      <c r="I212" s="5">
        <f t="shared" si="3"/>
        <v>-0.19304310057476795</v>
      </c>
    </row>
    <row r="213" spans="1:9" ht="16.5" customHeight="1" x14ac:dyDescent="0.25">
      <c r="A213" s="4">
        <v>45502</v>
      </c>
      <c r="B213" s="20">
        <v>370.35</v>
      </c>
      <c r="C213" s="20">
        <v>271.63</v>
      </c>
      <c r="D213" s="20">
        <v>370.35</v>
      </c>
      <c r="E213" s="20">
        <v>271.63</v>
      </c>
      <c r="F213" s="20">
        <v>810.70830999999998</v>
      </c>
      <c r="G213" s="20">
        <v>951.25229115965897</v>
      </c>
      <c r="H213" s="13">
        <v>931.35617257050001</v>
      </c>
      <c r="I213" s="5">
        <f t="shared" si="3"/>
        <v>0.29575198887277293</v>
      </c>
    </row>
    <row r="214" spans="1:9" ht="16.5" customHeight="1" x14ac:dyDescent="0.25">
      <c r="A214" s="4">
        <v>45503</v>
      </c>
      <c r="B214" s="20">
        <v>394.63</v>
      </c>
      <c r="C214" s="20">
        <v>275.73</v>
      </c>
      <c r="D214" s="20">
        <v>394.63</v>
      </c>
      <c r="E214" s="20">
        <v>275.73</v>
      </c>
      <c r="F214" s="20">
        <v>810.70830999999998</v>
      </c>
      <c r="G214" s="20">
        <v>951.25229115965897</v>
      </c>
      <c r="H214" s="13">
        <v>931.35617257050001</v>
      </c>
      <c r="I214" s="5">
        <f t="shared" ref="I214:I276" si="4">IFERROR(LN(D214/D213),"")</f>
        <v>6.3500112595163055E-2</v>
      </c>
    </row>
    <row r="215" spans="1:9" ht="16.5" customHeight="1" x14ac:dyDescent="0.25">
      <c r="A215" s="4">
        <v>45504</v>
      </c>
      <c r="B215" s="20">
        <v>385.72</v>
      </c>
      <c r="C215" s="20">
        <v>279.27</v>
      </c>
      <c r="D215" s="20">
        <v>385.72</v>
      </c>
      <c r="E215" s="20">
        <v>279.27</v>
      </c>
      <c r="F215" s="20">
        <v>810.70830999999998</v>
      </c>
      <c r="G215" s="20">
        <v>951.25229115965897</v>
      </c>
      <c r="H215" s="13">
        <v>931.35617257050001</v>
      </c>
      <c r="I215" s="5">
        <f t="shared" si="4"/>
        <v>-2.2836899412277685E-2</v>
      </c>
    </row>
    <row r="216" spans="1:9" ht="16.5" customHeight="1" x14ac:dyDescent="0.25">
      <c r="A216" s="4">
        <v>45505</v>
      </c>
      <c r="B216" s="20">
        <v>426.21</v>
      </c>
      <c r="C216" s="20">
        <v>426.21</v>
      </c>
      <c r="D216" s="20">
        <v>426.21</v>
      </c>
      <c r="E216" s="20">
        <v>426.21</v>
      </c>
      <c r="F216" s="20">
        <v>818.38139000000001</v>
      </c>
      <c r="G216" s="20">
        <v>920.817380096394</v>
      </c>
      <c r="H216" s="13">
        <v>906.31602278319997</v>
      </c>
      <c r="I216" s="5">
        <f t="shared" si="4"/>
        <v>9.982046490991163E-2</v>
      </c>
    </row>
    <row r="217" spans="1:9" ht="16.5" customHeight="1" x14ac:dyDescent="0.25">
      <c r="A217" s="4">
        <v>45506</v>
      </c>
      <c r="B217" s="20">
        <v>393.17</v>
      </c>
      <c r="C217" s="20">
        <v>409.69</v>
      </c>
      <c r="D217" s="20">
        <v>393.17</v>
      </c>
      <c r="E217" s="20">
        <v>409.69</v>
      </c>
      <c r="F217" s="20">
        <v>818.38139000000001</v>
      </c>
      <c r="G217" s="20">
        <v>920.817380096394</v>
      </c>
      <c r="H217" s="13">
        <v>906.31602278319997</v>
      </c>
      <c r="I217" s="5">
        <f t="shared" si="4"/>
        <v>-8.0690094239699181E-2</v>
      </c>
    </row>
    <row r="218" spans="1:9" ht="16.5" customHeight="1" x14ac:dyDescent="0.25">
      <c r="A218" s="4">
        <v>45507</v>
      </c>
      <c r="B218" s="20">
        <v>468.31</v>
      </c>
      <c r="C218" s="20">
        <v>429.23</v>
      </c>
      <c r="D218" s="20">
        <v>468.31</v>
      </c>
      <c r="E218" s="20">
        <v>429.23</v>
      </c>
      <c r="F218" s="20">
        <v>818.38139000000001</v>
      </c>
      <c r="G218" s="20">
        <v>920.817380096394</v>
      </c>
      <c r="H218" s="13">
        <v>906.31602278319997</v>
      </c>
      <c r="I218" s="5">
        <f t="shared" si="4"/>
        <v>0.17488838148212305</v>
      </c>
    </row>
    <row r="219" spans="1:9" ht="16.5" customHeight="1" x14ac:dyDescent="0.25">
      <c r="A219" s="4">
        <v>45508</v>
      </c>
      <c r="B219" s="20">
        <v>452.36</v>
      </c>
      <c r="C219" s="20">
        <v>435.01</v>
      </c>
      <c r="D219" s="20">
        <v>452.36</v>
      </c>
      <c r="E219" s="20">
        <v>435.01</v>
      </c>
      <c r="F219" s="20">
        <v>818.38139000000001</v>
      </c>
      <c r="G219" s="20">
        <v>920.817380096394</v>
      </c>
      <c r="H219" s="13">
        <v>906.31602278319997</v>
      </c>
      <c r="I219" s="5">
        <f t="shared" si="4"/>
        <v>-3.4652146791392967E-2</v>
      </c>
    </row>
    <row r="220" spans="1:9" ht="16.5" customHeight="1" x14ac:dyDescent="0.25">
      <c r="A220" s="4">
        <v>45509</v>
      </c>
      <c r="B220" s="20">
        <v>518.46</v>
      </c>
      <c r="C220" s="20">
        <v>451.7</v>
      </c>
      <c r="D220" s="20">
        <v>518.46</v>
      </c>
      <c r="E220" s="20">
        <v>451.7</v>
      </c>
      <c r="F220" s="20">
        <v>818.38139000000001</v>
      </c>
      <c r="G220" s="20">
        <v>920.817380096394</v>
      </c>
      <c r="H220" s="13">
        <v>906.31602278319997</v>
      </c>
      <c r="I220" s="5">
        <f t="shared" si="4"/>
        <v>0.13638455607823682</v>
      </c>
    </row>
    <row r="221" spans="1:9" ht="16.5" customHeight="1" x14ac:dyDescent="0.25">
      <c r="A221" s="4">
        <v>45510</v>
      </c>
      <c r="B221" s="20">
        <v>478.36</v>
      </c>
      <c r="C221" s="20">
        <v>456.15</v>
      </c>
      <c r="D221" s="20">
        <v>478.36</v>
      </c>
      <c r="E221" s="20">
        <v>456.15</v>
      </c>
      <c r="F221" s="20">
        <v>818.38139000000001</v>
      </c>
      <c r="G221" s="20">
        <v>920.817380096394</v>
      </c>
      <c r="H221" s="13">
        <v>906.31602278319997</v>
      </c>
      <c r="I221" s="5">
        <f t="shared" si="4"/>
        <v>-8.0499291980756296E-2</v>
      </c>
    </row>
    <row r="222" spans="1:9" ht="16.5" customHeight="1" x14ac:dyDescent="0.25">
      <c r="A222" s="4">
        <v>45511</v>
      </c>
      <c r="B222" s="20">
        <v>447.6</v>
      </c>
      <c r="C222" s="20">
        <v>454.92</v>
      </c>
      <c r="D222" s="20">
        <v>447.6</v>
      </c>
      <c r="E222" s="20">
        <v>454.92</v>
      </c>
      <c r="F222" s="20">
        <v>818.38139000000001</v>
      </c>
      <c r="G222" s="20">
        <v>920.817380096394</v>
      </c>
      <c r="H222" s="13">
        <v>906.31602278319997</v>
      </c>
      <c r="I222" s="5">
        <f t="shared" si="4"/>
        <v>-6.64636106628365E-2</v>
      </c>
    </row>
    <row r="223" spans="1:9" ht="16.5" customHeight="1" x14ac:dyDescent="0.25">
      <c r="A223" s="4">
        <v>45512</v>
      </c>
      <c r="B223" s="20">
        <v>540.9</v>
      </c>
      <c r="C223" s="20">
        <v>465.67</v>
      </c>
      <c r="D223" s="20">
        <v>540.9</v>
      </c>
      <c r="E223" s="20">
        <v>465.67</v>
      </c>
      <c r="F223" s="20">
        <v>818.38139000000001</v>
      </c>
      <c r="G223" s="20">
        <v>920.817380096394</v>
      </c>
      <c r="H223" s="13">
        <v>906.31602278319997</v>
      </c>
      <c r="I223" s="5">
        <f t="shared" si="4"/>
        <v>0.18933444243961101</v>
      </c>
    </row>
    <row r="224" spans="1:9" ht="16.5" customHeight="1" x14ac:dyDescent="0.25">
      <c r="A224" s="4">
        <v>45513</v>
      </c>
      <c r="B224" s="20">
        <v>544.9</v>
      </c>
      <c r="C224" s="20">
        <v>474.47</v>
      </c>
      <c r="D224" s="20">
        <v>544.9</v>
      </c>
      <c r="E224" s="20">
        <v>474.47</v>
      </c>
      <c r="F224" s="20">
        <v>818.38139000000001</v>
      </c>
      <c r="G224" s="20">
        <v>920.817380096394</v>
      </c>
      <c r="H224" s="13">
        <v>906.31602278319997</v>
      </c>
      <c r="I224" s="5">
        <f t="shared" si="4"/>
        <v>7.3678727116713019E-3</v>
      </c>
    </row>
    <row r="225" spans="1:9" ht="16.5" customHeight="1" x14ac:dyDescent="0.25">
      <c r="A225" s="4">
        <v>45514</v>
      </c>
      <c r="B225" s="20">
        <v>538.20000000000005</v>
      </c>
      <c r="C225" s="20">
        <v>480.85</v>
      </c>
      <c r="D225" s="20">
        <v>538.20000000000005</v>
      </c>
      <c r="E225" s="20">
        <v>480.85</v>
      </c>
      <c r="F225" s="20">
        <v>818.38139000000001</v>
      </c>
      <c r="G225" s="20">
        <v>920.817380096394</v>
      </c>
      <c r="H225" s="13">
        <v>906.31602278319997</v>
      </c>
      <c r="I225" s="5">
        <f t="shared" si="4"/>
        <v>-1.2372053296247094E-2</v>
      </c>
    </row>
    <row r="226" spans="1:9" ht="16.5" customHeight="1" x14ac:dyDescent="0.25">
      <c r="A226" s="4">
        <v>45515</v>
      </c>
      <c r="B226" s="20">
        <v>386.91</v>
      </c>
      <c r="C226" s="20">
        <v>472.31</v>
      </c>
      <c r="D226" s="20">
        <v>386.91</v>
      </c>
      <c r="E226" s="20">
        <v>472.31</v>
      </c>
      <c r="F226" s="20">
        <v>818.38139000000001</v>
      </c>
      <c r="G226" s="20">
        <v>920.817380096394</v>
      </c>
      <c r="H226" s="13">
        <v>906.31602278319997</v>
      </c>
      <c r="I226" s="5">
        <f t="shared" si="4"/>
        <v>-0.33003813044839597</v>
      </c>
    </row>
    <row r="227" spans="1:9" ht="16.5" customHeight="1" x14ac:dyDescent="0.25">
      <c r="A227" s="4">
        <v>45516</v>
      </c>
      <c r="B227" s="20">
        <v>596.79</v>
      </c>
      <c r="C227" s="20">
        <v>482.68</v>
      </c>
      <c r="D227" s="20">
        <v>596.79</v>
      </c>
      <c r="E227" s="20">
        <v>482.68</v>
      </c>
      <c r="F227" s="20">
        <v>818.38139000000001</v>
      </c>
      <c r="G227" s="20">
        <v>920.817380096394</v>
      </c>
      <c r="H227" s="13">
        <v>906.31602278319997</v>
      </c>
      <c r="I227" s="5">
        <f t="shared" si="4"/>
        <v>0.43337318487258597</v>
      </c>
    </row>
    <row r="228" spans="1:9" ht="16.5" customHeight="1" x14ac:dyDescent="0.25">
      <c r="A228" s="4">
        <v>45517</v>
      </c>
      <c r="B228" s="20">
        <v>612.04999999999995</v>
      </c>
      <c r="C228" s="20">
        <v>492.63</v>
      </c>
      <c r="D228" s="20">
        <v>612.04999999999995</v>
      </c>
      <c r="E228" s="20">
        <v>492.63</v>
      </c>
      <c r="F228" s="20">
        <v>818.38139000000001</v>
      </c>
      <c r="G228" s="20">
        <v>920.817380096394</v>
      </c>
      <c r="H228" s="13">
        <v>906.31602278319997</v>
      </c>
      <c r="I228" s="5">
        <f t="shared" si="4"/>
        <v>2.5248685804525928E-2</v>
      </c>
    </row>
    <row r="229" spans="1:9" ht="16.5" customHeight="1" x14ac:dyDescent="0.25">
      <c r="A229" s="4">
        <v>45518</v>
      </c>
      <c r="B229" s="20">
        <v>664.53</v>
      </c>
      <c r="C229" s="20">
        <v>504.91</v>
      </c>
      <c r="D229" s="20">
        <v>664.53</v>
      </c>
      <c r="E229" s="20">
        <v>504.91</v>
      </c>
      <c r="F229" s="20">
        <v>818.38139000000001</v>
      </c>
      <c r="G229" s="20">
        <v>920.817380096394</v>
      </c>
      <c r="H229" s="13">
        <v>906.31602278319997</v>
      </c>
      <c r="I229" s="5">
        <f t="shared" si="4"/>
        <v>8.2266045339558141E-2</v>
      </c>
    </row>
    <row r="230" spans="1:9" ht="16.5" customHeight="1" x14ac:dyDescent="0.25">
      <c r="A230" s="4">
        <v>45519</v>
      </c>
      <c r="B230" s="20">
        <v>636.71</v>
      </c>
      <c r="C230" s="20">
        <v>513.70000000000005</v>
      </c>
      <c r="D230" s="20">
        <v>636.71</v>
      </c>
      <c r="E230" s="20">
        <v>513.70000000000005</v>
      </c>
      <c r="F230" s="20">
        <v>818.38139000000001</v>
      </c>
      <c r="G230" s="20">
        <v>920.817380096394</v>
      </c>
      <c r="H230" s="13">
        <v>906.31602278319997</v>
      </c>
      <c r="I230" s="5">
        <f t="shared" si="4"/>
        <v>-4.2765730977457554E-2</v>
      </c>
    </row>
    <row r="231" spans="1:9" ht="16.5" customHeight="1" x14ac:dyDescent="0.25">
      <c r="A231" s="4">
        <v>45520</v>
      </c>
      <c r="B231" s="20">
        <v>610.82000000000005</v>
      </c>
      <c r="C231" s="20">
        <v>519.77</v>
      </c>
      <c r="D231" s="20">
        <v>610.82000000000005</v>
      </c>
      <c r="E231" s="20">
        <v>519.77</v>
      </c>
      <c r="F231" s="20">
        <v>818.38139000000001</v>
      </c>
      <c r="G231" s="20">
        <v>920.817380096394</v>
      </c>
      <c r="H231" s="13">
        <v>906.31602278319997</v>
      </c>
      <c r="I231" s="5">
        <f t="shared" si="4"/>
        <v>-4.1511976132844984E-2</v>
      </c>
    </row>
    <row r="232" spans="1:9" ht="16.5" customHeight="1" x14ac:dyDescent="0.25">
      <c r="A232" s="4">
        <v>45521</v>
      </c>
      <c r="B232" s="20">
        <v>562.52</v>
      </c>
      <c r="C232" s="20">
        <v>522.28</v>
      </c>
      <c r="D232" s="20">
        <v>562.52</v>
      </c>
      <c r="E232" s="20">
        <v>522.28</v>
      </c>
      <c r="F232" s="20">
        <v>818.38139000000001</v>
      </c>
      <c r="G232" s="20">
        <v>920.817380096394</v>
      </c>
      <c r="H232" s="13">
        <v>906.31602278319997</v>
      </c>
      <c r="I232" s="5">
        <f t="shared" si="4"/>
        <v>-8.2375627748730043E-2</v>
      </c>
    </row>
    <row r="233" spans="1:9" ht="16.5" customHeight="1" x14ac:dyDescent="0.25">
      <c r="A233" s="4">
        <v>45522</v>
      </c>
      <c r="B233" s="20">
        <v>602.39</v>
      </c>
      <c r="C233" s="20">
        <v>526.73</v>
      </c>
      <c r="D233" s="20">
        <v>602.39</v>
      </c>
      <c r="E233" s="20">
        <v>526.73</v>
      </c>
      <c r="F233" s="20">
        <v>818.38139000000001</v>
      </c>
      <c r="G233" s="20">
        <v>920.817380096394</v>
      </c>
      <c r="H233" s="13">
        <v>906.31602278319997</v>
      </c>
      <c r="I233" s="5">
        <f t="shared" si="4"/>
        <v>6.8478387080246769E-2</v>
      </c>
    </row>
    <row r="234" spans="1:9" ht="16.5" customHeight="1" x14ac:dyDescent="0.25">
      <c r="A234" s="4">
        <v>45523</v>
      </c>
      <c r="B234" s="20">
        <v>642.23</v>
      </c>
      <c r="C234" s="20">
        <v>532.80999999999995</v>
      </c>
      <c r="D234" s="20">
        <v>642.23</v>
      </c>
      <c r="E234" s="20">
        <v>532.80999999999995</v>
      </c>
      <c r="F234" s="20">
        <v>818.38139000000001</v>
      </c>
      <c r="G234" s="20">
        <v>920.817380096394</v>
      </c>
      <c r="H234" s="13">
        <v>906.31602278319997</v>
      </c>
      <c r="I234" s="5">
        <f t="shared" si="4"/>
        <v>6.4041418901219491E-2</v>
      </c>
    </row>
    <row r="235" spans="1:9" ht="16.5" customHeight="1" x14ac:dyDescent="0.25">
      <c r="A235" s="4">
        <v>45524</v>
      </c>
      <c r="B235" s="20">
        <v>755.37</v>
      </c>
      <c r="C235" s="20">
        <v>543.94000000000005</v>
      </c>
      <c r="D235" s="20">
        <v>755.37</v>
      </c>
      <c r="E235" s="20">
        <v>543.94000000000005</v>
      </c>
      <c r="F235" s="20">
        <v>818.38139000000001</v>
      </c>
      <c r="G235" s="20">
        <v>920.817380096394</v>
      </c>
      <c r="H235" s="13">
        <v>906.31602278319997</v>
      </c>
      <c r="I235" s="5">
        <f t="shared" si="4"/>
        <v>0.16226120044744244</v>
      </c>
    </row>
    <row r="236" spans="1:9" ht="16.5" customHeight="1" x14ac:dyDescent="0.25">
      <c r="A236" s="4">
        <v>45525</v>
      </c>
      <c r="B236" s="20">
        <v>748.51</v>
      </c>
      <c r="C236" s="20">
        <v>553.67999999999995</v>
      </c>
      <c r="D236" s="20">
        <v>748.51</v>
      </c>
      <c r="E236" s="20">
        <v>553.67999999999995</v>
      </c>
      <c r="F236" s="20">
        <v>818.38139000000001</v>
      </c>
      <c r="G236" s="20">
        <v>920.817380096394</v>
      </c>
      <c r="H236" s="13">
        <v>906.31602278319997</v>
      </c>
      <c r="I236" s="5">
        <f t="shared" si="4"/>
        <v>-9.1231316070770445E-3</v>
      </c>
    </row>
    <row r="237" spans="1:9" ht="16.5" customHeight="1" x14ac:dyDescent="0.25">
      <c r="A237" s="4">
        <v>45526</v>
      </c>
      <c r="B237" s="20">
        <v>777.56</v>
      </c>
      <c r="C237" s="20">
        <v>563.86</v>
      </c>
      <c r="D237" s="20">
        <v>777.56</v>
      </c>
      <c r="E237" s="20">
        <v>563.86</v>
      </c>
      <c r="F237" s="20">
        <v>818.38139000000001</v>
      </c>
      <c r="G237" s="20">
        <v>920.817380096394</v>
      </c>
      <c r="H237" s="13">
        <v>906.31602278319997</v>
      </c>
      <c r="I237" s="5">
        <f t="shared" si="4"/>
        <v>3.807624767003346E-2</v>
      </c>
    </row>
    <row r="238" spans="1:9" ht="16.5" customHeight="1" x14ac:dyDescent="0.25">
      <c r="A238" s="4">
        <v>45527</v>
      </c>
      <c r="B238" s="20">
        <v>696.71</v>
      </c>
      <c r="C238" s="20">
        <v>569.63</v>
      </c>
      <c r="D238" s="20">
        <v>696.71</v>
      </c>
      <c r="E238" s="20">
        <v>569.63</v>
      </c>
      <c r="F238" s="20">
        <v>818.38139000000001</v>
      </c>
      <c r="G238" s="20">
        <v>920.817380096394</v>
      </c>
      <c r="H238" s="13">
        <v>906.31602278319997</v>
      </c>
      <c r="I238" s="5">
        <f t="shared" si="4"/>
        <v>-0.10979155618062654</v>
      </c>
    </row>
    <row r="239" spans="1:9" ht="16.5" customHeight="1" x14ac:dyDescent="0.25">
      <c r="A239" s="4">
        <v>45528</v>
      </c>
      <c r="B239" s="20">
        <v>637.70000000000005</v>
      </c>
      <c r="C239" s="20">
        <v>572.47</v>
      </c>
      <c r="D239" s="20">
        <v>637.70000000000005</v>
      </c>
      <c r="E239" s="20">
        <v>572.47</v>
      </c>
      <c r="F239" s="20">
        <v>818.38139000000001</v>
      </c>
      <c r="G239" s="20">
        <v>920.817380096394</v>
      </c>
      <c r="H239" s="13">
        <v>906.31602278319997</v>
      </c>
      <c r="I239" s="5">
        <f t="shared" si="4"/>
        <v>-8.8501301992059508E-2</v>
      </c>
    </row>
    <row r="240" spans="1:9" ht="16.5" customHeight="1" x14ac:dyDescent="0.25">
      <c r="A240" s="4">
        <v>45529</v>
      </c>
      <c r="B240" s="20">
        <v>585.23</v>
      </c>
      <c r="C240" s="20">
        <v>572.98</v>
      </c>
      <c r="D240" s="20">
        <v>585.23</v>
      </c>
      <c r="E240" s="20">
        <v>572.98</v>
      </c>
      <c r="F240" s="20">
        <v>818.38139000000001</v>
      </c>
      <c r="G240" s="20">
        <v>920.817380096394</v>
      </c>
      <c r="H240" s="13">
        <v>906.31602278319997</v>
      </c>
      <c r="I240" s="5">
        <f t="shared" si="4"/>
        <v>-8.5863020964288869E-2</v>
      </c>
    </row>
    <row r="241" spans="1:9" ht="16.5" customHeight="1" x14ac:dyDescent="0.25">
      <c r="A241" s="4">
        <v>45530</v>
      </c>
      <c r="B241" s="20">
        <v>448.45</v>
      </c>
      <c r="C241" s="20">
        <v>568.19000000000005</v>
      </c>
      <c r="D241" s="20">
        <v>448.45</v>
      </c>
      <c r="E241" s="20">
        <v>568.19000000000005</v>
      </c>
      <c r="F241" s="20">
        <v>818.38139000000001</v>
      </c>
      <c r="G241" s="20">
        <v>920.817380096394</v>
      </c>
      <c r="H241" s="13">
        <v>906.31602278319997</v>
      </c>
      <c r="I241" s="5">
        <f t="shared" si="4"/>
        <v>-0.26620773979292511</v>
      </c>
    </row>
    <row r="242" spans="1:9" ht="16.5" customHeight="1" x14ac:dyDescent="0.25">
      <c r="A242" s="4">
        <v>45531</v>
      </c>
      <c r="B242" s="20">
        <v>521.64</v>
      </c>
      <c r="C242" s="20">
        <v>566.47</v>
      </c>
      <c r="D242" s="20">
        <v>521.64</v>
      </c>
      <c r="E242" s="20">
        <v>566.47</v>
      </c>
      <c r="F242" s="20">
        <v>818.38139000000001</v>
      </c>
      <c r="G242" s="20">
        <v>920.817380096394</v>
      </c>
      <c r="H242" s="13">
        <v>906.31602278319997</v>
      </c>
      <c r="I242" s="5">
        <f t="shared" si="4"/>
        <v>0.15118050222468885</v>
      </c>
    </row>
    <row r="243" spans="1:9" ht="16.5" customHeight="1" x14ac:dyDescent="0.25">
      <c r="A243" s="4">
        <v>45532</v>
      </c>
      <c r="B243" s="20">
        <v>535.05999999999995</v>
      </c>
      <c r="C243" s="20">
        <v>565.34</v>
      </c>
      <c r="D243" s="20">
        <v>535.05999999999995</v>
      </c>
      <c r="E243" s="20">
        <v>565.34</v>
      </c>
      <c r="F243" s="20">
        <v>818.38139000000001</v>
      </c>
      <c r="G243" s="20">
        <v>920.817380096394</v>
      </c>
      <c r="H243" s="13">
        <v>906.31602278319997</v>
      </c>
      <c r="I243" s="5">
        <f t="shared" si="4"/>
        <v>2.5401195351727138E-2</v>
      </c>
    </row>
    <row r="244" spans="1:9" ht="16.5" customHeight="1" x14ac:dyDescent="0.25">
      <c r="A244" s="4">
        <v>45533</v>
      </c>
      <c r="B244" s="20">
        <v>501.65</v>
      </c>
      <c r="C244" s="20">
        <v>563.15</v>
      </c>
      <c r="D244" s="20">
        <v>501.65</v>
      </c>
      <c r="E244" s="20">
        <v>563.15</v>
      </c>
      <c r="F244" s="20">
        <v>818.38139000000001</v>
      </c>
      <c r="G244" s="20">
        <v>920.817380096394</v>
      </c>
      <c r="H244" s="13">
        <v>906.31602278319997</v>
      </c>
      <c r="I244" s="5">
        <f t="shared" si="4"/>
        <v>-6.4476224768806267E-2</v>
      </c>
    </row>
    <row r="245" spans="1:9" ht="16.5" customHeight="1" x14ac:dyDescent="0.25">
      <c r="A245" s="4">
        <v>45534</v>
      </c>
      <c r="B245" s="20">
        <v>485.16</v>
      </c>
      <c r="C245" s="20">
        <v>560.54999999999995</v>
      </c>
      <c r="D245" s="20">
        <v>485.16</v>
      </c>
      <c r="E245" s="20">
        <v>560.54999999999995</v>
      </c>
      <c r="F245" s="20">
        <v>818.38139000000001</v>
      </c>
      <c r="G245" s="20">
        <v>920.817380096394</v>
      </c>
      <c r="H245" s="13">
        <v>906.31602278319997</v>
      </c>
      <c r="I245" s="5">
        <f t="shared" si="4"/>
        <v>-3.3423931930941904E-2</v>
      </c>
    </row>
    <row r="246" spans="1:9" ht="16.5" customHeight="1" x14ac:dyDescent="0.25">
      <c r="A246" s="4">
        <v>45535</v>
      </c>
      <c r="B246" s="20">
        <v>533.82000000000005</v>
      </c>
      <c r="C246" s="20">
        <v>559.69000000000005</v>
      </c>
      <c r="D246" s="20">
        <v>533.82000000000005</v>
      </c>
      <c r="E246" s="20">
        <v>559.69000000000005</v>
      </c>
      <c r="F246" s="20">
        <v>818.38139000000001</v>
      </c>
      <c r="G246" s="20">
        <v>920.817380096394</v>
      </c>
      <c r="H246" s="13">
        <v>906.31602278319997</v>
      </c>
      <c r="I246" s="5">
        <f t="shared" si="4"/>
        <v>9.5579970044051152E-2</v>
      </c>
    </row>
    <row r="247" spans="1:9" ht="16.5" customHeight="1" x14ac:dyDescent="0.25">
      <c r="A247" s="4">
        <v>45536</v>
      </c>
      <c r="B247" s="20">
        <v>575.67999999999995</v>
      </c>
      <c r="C247" s="20">
        <v>575.67999999999995</v>
      </c>
      <c r="D247" s="20">
        <v>575.67999999999995</v>
      </c>
      <c r="E247" s="20">
        <v>575.67999999999995</v>
      </c>
      <c r="F247" s="20">
        <v>785.06858</v>
      </c>
      <c r="G247" s="20">
        <v>932.49018046649098</v>
      </c>
      <c r="H247" s="13">
        <v>911.62043215350002</v>
      </c>
      <c r="I247" s="5" t="str">
        <f>IFERROR(LN(D247/#REF!),"")</f>
        <v/>
      </c>
    </row>
    <row r="248" spans="1:9" ht="16.5" customHeight="1" x14ac:dyDescent="0.25">
      <c r="A248" s="4">
        <v>45537</v>
      </c>
      <c r="B248" s="20">
        <v>718.44</v>
      </c>
      <c r="C248" s="20">
        <v>647.05999999999995</v>
      </c>
      <c r="D248" s="20">
        <v>718.44</v>
      </c>
      <c r="E248" s="20">
        <v>647.05999999999995</v>
      </c>
      <c r="F248" s="20">
        <v>785.06858</v>
      </c>
      <c r="G248" s="20">
        <v>932.49018046649098</v>
      </c>
      <c r="H248" s="13">
        <v>911.62043215350002</v>
      </c>
      <c r="I248" s="5">
        <f t="shared" si="4"/>
        <v>0.2215302439630929</v>
      </c>
    </row>
    <row r="249" spans="1:9" ht="16.5" customHeight="1" x14ac:dyDescent="0.25">
      <c r="A249" s="4">
        <v>45538</v>
      </c>
      <c r="B249" s="20">
        <v>639.35</v>
      </c>
      <c r="C249" s="20">
        <v>644.49</v>
      </c>
      <c r="D249" s="20">
        <v>639.35</v>
      </c>
      <c r="E249" s="20">
        <v>644.49</v>
      </c>
      <c r="F249" s="20">
        <v>785.06858</v>
      </c>
      <c r="G249" s="20">
        <v>932.49018046649098</v>
      </c>
      <c r="H249" s="13">
        <v>911.62043215350002</v>
      </c>
      <c r="I249" s="5">
        <f t="shared" si="4"/>
        <v>-0.11663015946808374</v>
      </c>
    </row>
    <row r="250" spans="1:9" ht="16.5" customHeight="1" x14ac:dyDescent="0.25">
      <c r="A250" s="4">
        <v>45539</v>
      </c>
      <c r="B250" s="20">
        <v>648.20000000000005</v>
      </c>
      <c r="C250" s="20">
        <v>645.41999999999996</v>
      </c>
      <c r="D250" s="20">
        <v>648.20000000000005</v>
      </c>
      <c r="E250" s="20">
        <v>645.41999999999996</v>
      </c>
      <c r="F250" s="20">
        <v>785.06858</v>
      </c>
      <c r="G250" s="20">
        <v>932.49018046649098</v>
      </c>
      <c r="H250" s="13">
        <v>911.62043215350002</v>
      </c>
      <c r="I250" s="5">
        <f t="shared" si="4"/>
        <v>1.3747255450269835E-2</v>
      </c>
    </row>
    <row r="251" spans="1:9" ht="16.5" customHeight="1" x14ac:dyDescent="0.25">
      <c r="A251" s="4">
        <v>45540</v>
      </c>
      <c r="B251" s="20">
        <v>670.33</v>
      </c>
      <c r="C251" s="20">
        <v>650.4</v>
      </c>
      <c r="D251" s="20">
        <v>670.33</v>
      </c>
      <c r="E251" s="20">
        <v>650.4</v>
      </c>
      <c r="F251" s="20">
        <v>785.06858</v>
      </c>
      <c r="G251" s="20">
        <v>932.49018046649098</v>
      </c>
      <c r="H251" s="13">
        <v>911.62043215350002</v>
      </c>
      <c r="I251" s="5">
        <f t="shared" si="4"/>
        <v>3.3570837734308974E-2</v>
      </c>
    </row>
    <row r="252" spans="1:9" ht="16.5" customHeight="1" x14ac:dyDescent="0.25">
      <c r="A252" s="4">
        <v>45541</v>
      </c>
      <c r="B252" s="20">
        <v>693.1</v>
      </c>
      <c r="C252" s="20">
        <v>657.52</v>
      </c>
      <c r="D252" s="20">
        <v>693.1</v>
      </c>
      <c r="E252" s="20">
        <v>657.52</v>
      </c>
      <c r="F252" s="20">
        <v>785.06858</v>
      </c>
      <c r="G252" s="20">
        <v>932.49018046649098</v>
      </c>
      <c r="H252" s="13">
        <v>911.62043215350002</v>
      </c>
      <c r="I252" s="5">
        <f t="shared" si="4"/>
        <v>3.3404160482182928E-2</v>
      </c>
    </row>
    <row r="253" spans="1:9" ht="16.5" customHeight="1" x14ac:dyDescent="0.25">
      <c r="A253" s="4">
        <v>45542</v>
      </c>
      <c r="B253" s="20">
        <v>707.35</v>
      </c>
      <c r="C253" s="20">
        <v>664.64</v>
      </c>
      <c r="D253" s="20">
        <v>707.35</v>
      </c>
      <c r="E253" s="20">
        <v>664.64</v>
      </c>
      <c r="F253" s="20">
        <v>785.06858</v>
      </c>
      <c r="G253" s="20">
        <v>932.49018046649098</v>
      </c>
      <c r="H253" s="13">
        <v>911.62043215350002</v>
      </c>
      <c r="I253" s="5">
        <f t="shared" si="4"/>
        <v>2.0351303981004241E-2</v>
      </c>
    </row>
    <row r="254" spans="1:9" ht="16.5" customHeight="1" x14ac:dyDescent="0.25">
      <c r="A254" s="4">
        <v>45543</v>
      </c>
      <c r="B254" s="20">
        <v>631.97</v>
      </c>
      <c r="C254" s="20">
        <v>660.55</v>
      </c>
      <c r="D254" s="20">
        <v>631.97</v>
      </c>
      <c r="E254" s="20">
        <v>660.55</v>
      </c>
      <c r="F254" s="20">
        <v>785.06858</v>
      </c>
      <c r="G254" s="20">
        <v>932.49018046649098</v>
      </c>
      <c r="H254" s="13">
        <v>911.62043215350002</v>
      </c>
      <c r="I254" s="5">
        <f t="shared" si="4"/>
        <v>-0.11268366823917425</v>
      </c>
    </row>
    <row r="255" spans="1:9" ht="16.5" customHeight="1" x14ac:dyDescent="0.25">
      <c r="A255" s="4">
        <v>45544</v>
      </c>
      <c r="B255" s="20">
        <v>668</v>
      </c>
      <c r="C255" s="20">
        <v>661.38</v>
      </c>
      <c r="D255" s="20">
        <v>668</v>
      </c>
      <c r="E255" s="20">
        <v>661.38</v>
      </c>
      <c r="F255" s="20">
        <v>785.06858</v>
      </c>
      <c r="G255" s="20">
        <v>932.49018046649098</v>
      </c>
      <c r="H255" s="13">
        <v>911.62043215350002</v>
      </c>
      <c r="I255" s="5">
        <f t="shared" si="4"/>
        <v>5.5446248870876583E-2</v>
      </c>
    </row>
    <row r="256" spans="1:9" ht="16.5" customHeight="1" x14ac:dyDescent="0.25">
      <c r="A256" s="4">
        <v>45545</v>
      </c>
      <c r="B256" s="20">
        <v>760.29</v>
      </c>
      <c r="C256" s="20">
        <v>671.27</v>
      </c>
      <c r="D256" s="20">
        <v>760.29</v>
      </c>
      <c r="E256" s="20">
        <v>671.27</v>
      </c>
      <c r="F256" s="20">
        <v>785.06858</v>
      </c>
      <c r="G256" s="20">
        <v>932.49018046649098</v>
      </c>
      <c r="H256" s="13">
        <v>911.62043215350002</v>
      </c>
      <c r="I256" s="5">
        <f t="shared" si="4"/>
        <v>0.12941176590836723</v>
      </c>
    </row>
    <row r="257" spans="1:9" ht="16.5" customHeight="1" x14ac:dyDescent="0.25">
      <c r="A257" s="4">
        <v>45546</v>
      </c>
      <c r="B257" s="20">
        <v>784.76</v>
      </c>
      <c r="C257" s="20">
        <v>681.59</v>
      </c>
      <c r="D257" s="20">
        <v>784.76</v>
      </c>
      <c r="E257" s="20">
        <v>681.59</v>
      </c>
      <c r="F257" s="20">
        <v>785.06858</v>
      </c>
      <c r="G257" s="20">
        <v>932.49018046649098</v>
      </c>
      <c r="H257" s="13">
        <v>911.62043215350002</v>
      </c>
      <c r="I257" s="5">
        <f t="shared" si="4"/>
        <v>3.1677999107615103E-2</v>
      </c>
    </row>
    <row r="258" spans="1:9" ht="16.5" customHeight="1" x14ac:dyDescent="0.25">
      <c r="A258" s="4">
        <v>45547</v>
      </c>
      <c r="B258" s="20">
        <v>816.87</v>
      </c>
      <c r="C258" s="20">
        <v>692.86</v>
      </c>
      <c r="D258" s="20">
        <v>816.87</v>
      </c>
      <c r="E258" s="20">
        <v>692.86</v>
      </c>
      <c r="F258" s="20">
        <v>785.06858</v>
      </c>
      <c r="G258" s="20">
        <v>932.49018046649098</v>
      </c>
      <c r="H258" s="13">
        <v>911.62043215350002</v>
      </c>
      <c r="I258" s="5">
        <f t="shared" si="4"/>
        <v>4.0102024919596899E-2</v>
      </c>
    </row>
    <row r="259" spans="1:9" ht="16.5" customHeight="1" x14ac:dyDescent="0.25">
      <c r="A259" s="4">
        <v>45548</v>
      </c>
      <c r="B259" s="20">
        <v>810.79</v>
      </c>
      <c r="C259" s="20">
        <v>701.93</v>
      </c>
      <c r="D259" s="20">
        <v>810.79</v>
      </c>
      <c r="E259" s="20">
        <v>701.93</v>
      </c>
      <c r="F259" s="20">
        <v>785.06858</v>
      </c>
      <c r="G259" s="20">
        <v>932.49018046649098</v>
      </c>
      <c r="H259" s="13">
        <v>911.62043215350002</v>
      </c>
      <c r="I259" s="5">
        <f t="shared" si="4"/>
        <v>-7.4708824682182167E-3</v>
      </c>
    </row>
    <row r="260" spans="1:9" ht="16.5" customHeight="1" x14ac:dyDescent="0.25">
      <c r="A260" s="4">
        <v>45549</v>
      </c>
      <c r="B260" s="20">
        <v>860.27</v>
      </c>
      <c r="C260" s="20">
        <v>713.24</v>
      </c>
      <c r="D260" s="20">
        <v>860.27</v>
      </c>
      <c r="E260" s="20">
        <v>713.24</v>
      </c>
      <c r="F260" s="20">
        <v>785.06858</v>
      </c>
      <c r="G260" s="20">
        <v>932.49018046649098</v>
      </c>
      <c r="H260" s="13">
        <v>911.62043215350002</v>
      </c>
      <c r="I260" s="5">
        <f t="shared" si="4"/>
        <v>5.9237212458835113E-2</v>
      </c>
    </row>
    <row r="261" spans="1:9" ht="16.5" customHeight="1" x14ac:dyDescent="0.25">
      <c r="A261" s="4">
        <v>45550</v>
      </c>
      <c r="B261" s="20">
        <v>858.73</v>
      </c>
      <c r="C261" s="20">
        <v>722.94</v>
      </c>
      <c r="D261" s="20">
        <v>858.73</v>
      </c>
      <c r="E261" s="20">
        <v>722.94</v>
      </c>
      <c r="F261" s="20">
        <v>785.06858</v>
      </c>
      <c r="G261" s="20">
        <v>932.49018046649098</v>
      </c>
      <c r="H261" s="13">
        <v>911.62043215350002</v>
      </c>
      <c r="I261" s="5">
        <f t="shared" si="4"/>
        <v>-1.7917398627021921E-3</v>
      </c>
    </row>
    <row r="262" spans="1:9" ht="16.5" customHeight="1" x14ac:dyDescent="0.25">
      <c r="A262" s="4">
        <v>45551</v>
      </c>
      <c r="B262" s="20">
        <v>909.63</v>
      </c>
      <c r="C262" s="20">
        <v>734.61</v>
      </c>
      <c r="D262" s="20">
        <v>909.63</v>
      </c>
      <c r="E262" s="20">
        <v>734.61</v>
      </c>
      <c r="F262" s="20">
        <v>785.06858</v>
      </c>
      <c r="G262" s="20">
        <v>932.49018046649098</v>
      </c>
      <c r="H262" s="13">
        <v>911.62043215350002</v>
      </c>
      <c r="I262" s="5">
        <f t="shared" si="4"/>
        <v>5.7583369822650901E-2</v>
      </c>
    </row>
    <row r="263" spans="1:9" ht="16.5" customHeight="1" x14ac:dyDescent="0.25">
      <c r="A263" s="4">
        <v>45552</v>
      </c>
      <c r="B263" s="20">
        <v>919</v>
      </c>
      <c r="C263" s="20">
        <v>745.46</v>
      </c>
      <c r="D263" s="20">
        <v>919</v>
      </c>
      <c r="E263" s="20">
        <v>745.46</v>
      </c>
      <c r="F263" s="20">
        <v>785.06858</v>
      </c>
      <c r="G263" s="20">
        <v>932.49018046649098</v>
      </c>
      <c r="H263" s="13">
        <v>911.62043215350002</v>
      </c>
      <c r="I263" s="5">
        <f t="shared" si="4"/>
        <v>1.0248198932896571E-2</v>
      </c>
    </row>
    <row r="264" spans="1:9" ht="16.5" customHeight="1" x14ac:dyDescent="0.25">
      <c r="A264" s="4">
        <v>45553</v>
      </c>
      <c r="B264" s="20">
        <v>922.95</v>
      </c>
      <c r="C264" s="20">
        <v>755.32</v>
      </c>
      <c r="D264" s="20">
        <v>922.95</v>
      </c>
      <c r="E264" s="20">
        <v>755.32</v>
      </c>
      <c r="F264" s="20">
        <v>785.06858</v>
      </c>
      <c r="G264" s="20">
        <v>932.49018046649098</v>
      </c>
      <c r="H264" s="13">
        <v>911.62043215350002</v>
      </c>
      <c r="I264" s="5">
        <f t="shared" si="4"/>
        <v>4.2889394989219405E-3</v>
      </c>
    </row>
    <row r="265" spans="1:9" ht="16.5" customHeight="1" x14ac:dyDescent="0.25">
      <c r="A265" s="4">
        <v>45554</v>
      </c>
      <c r="B265" s="20">
        <v>923.65</v>
      </c>
      <c r="C265" s="20">
        <v>764.18</v>
      </c>
      <c r="D265" s="20">
        <v>923.65</v>
      </c>
      <c r="E265" s="20">
        <v>764.18</v>
      </c>
      <c r="F265" s="20">
        <v>785.06858</v>
      </c>
      <c r="G265" s="20">
        <v>932.49018046649098</v>
      </c>
      <c r="H265" s="13">
        <v>911.62043215350002</v>
      </c>
      <c r="I265" s="5">
        <f t="shared" si="4"/>
        <v>7.5815015003741551E-4</v>
      </c>
    </row>
    <row r="266" spans="1:9" ht="16.5" customHeight="1" x14ac:dyDescent="0.25">
      <c r="A266" s="4">
        <v>45555</v>
      </c>
      <c r="B266" s="20">
        <v>931.15</v>
      </c>
      <c r="C266" s="20">
        <v>772.53</v>
      </c>
      <c r="D266" s="20">
        <v>931.15</v>
      </c>
      <c r="E266" s="20">
        <v>772.53</v>
      </c>
      <c r="F266" s="20">
        <v>785.06858</v>
      </c>
      <c r="G266" s="20">
        <v>932.49018046649098</v>
      </c>
      <c r="H266" s="13">
        <v>911.62043215350002</v>
      </c>
      <c r="I266" s="5">
        <f t="shared" si="4"/>
        <v>8.0871693728685468E-3</v>
      </c>
    </row>
    <row r="267" spans="1:9" ht="16.5" customHeight="1" x14ac:dyDescent="0.25">
      <c r="A267" s="4">
        <v>45556</v>
      </c>
      <c r="B267" s="20">
        <v>931.94</v>
      </c>
      <c r="C267" s="20">
        <v>780.12</v>
      </c>
      <c r="D267" s="20">
        <v>931.94</v>
      </c>
      <c r="E267" s="20">
        <v>780.12</v>
      </c>
      <c r="F267" s="20">
        <v>785.06858</v>
      </c>
      <c r="G267" s="20">
        <v>932.49018046649098</v>
      </c>
      <c r="H267" s="13">
        <v>911.62043215350002</v>
      </c>
      <c r="I267" s="5">
        <f t="shared" si="4"/>
        <v>8.4805355334094737E-4</v>
      </c>
    </row>
    <row r="268" spans="1:9" ht="16.5" customHeight="1" x14ac:dyDescent="0.25">
      <c r="A268" s="4">
        <v>45557</v>
      </c>
      <c r="B268" s="20">
        <v>931.04</v>
      </c>
      <c r="C268" s="20">
        <v>786.98</v>
      </c>
      <c r="D268" s="20">
        <v>931.04</v>
      </c>
      <c r="E268" s="20">
        <v>786.98</v>
      </c>
      <c r="F268" s="20">
        <v>785.06858</v>
      </c>
      <c r="G268" s="20">
        <v>932.49018046649098</v>
      </c>
      <c r="H268" s="13">
        <v>911.62043215350002</v>
      </c>
      <c r="I268" s="5">
        <f t="shared" si="4"/>
        <v>-9.6619402249610564E-4</v>
      </c>
    </row>
    <row r="269" spans="1:9" ht="16.5" customHeight="1" x14ac:dyDescent="0.25">
      <c r="A269" s="4">
        <v>45558</v>
      </c>
      <c r="B269" s="20">
        <v>932.06</v>
      </c>
      <c r="C269" s="20">
        <v>793.28</v>
      </c>
      <c r="D269" s="20">
        <v>932.06</v>
      </c>
      <c r="E269" s="20">
        <v>793.28</v>
      </c>
      <c r="F269" s="20">
        <v>785.06858</v>
      </c>
      <c r="G269" s="20">
        <v>932.49018046649098</v>
      </c>
      <c r="H269" s="13">
        <v>911.62043215350002</v>
      </c>
      <c r="I269" s="5">
        <f t="shared" si="4"/>
        <v>1.094949387480828E-3</v>
      </c>
    </row>
    <row r="270" spans="1:9" ht="16.5" customHeight="1" x14ac:dyDescent="0.25">
      <c r="A270" s="4">
        <v>45559</v>
      </c>
      <c r="B270" s="20">
        <v>932.32</v>
      </c>
      <c r="C270" s="20">
        <v>799.08</v>
      </c>
      <c r="D270" s="20">
        <v>932.32</v>
      </c>
      <c r="E270" s="20">
        <v>799.08</v>
      </c>
      <c r="F270" s="20">
        <v>785.06858</v>
      </c>
      <c r="G270" s="20">
        <v>932.49018046649098</v>
      </c>
      <c r="H270" s="13">
        <v>911.62043215350002</v>
      </c>
      <c r="I270" s="5">
        <f t="shared" si="4"/>
        <v>2.7891309892360704E-4</v>
      </c>
    </row>
    <row r="271" spans="1:9" ht="16.5" customHeight="1" x14ac:dyDescent="0.25">
      <c r="A271" s="4">
        <v>45560</v>
      </c>
      <c r="B271" s="20">
        <v>921.87</v>
      </c>
      <c r="C271" s="20">
        <v>803.99</v>
      </c>
      <c r="D271" s="20">
        <v>921.87</v>
      </c>
      <c r="E271" s="20">
        <v>803.99</v>
      </c>
      <c r="F271" s="20">
        <v>785.06858</v>
      </c>
      <c r="G271" s="20">
        <v>932.49018046649098</v>
      </c>
      <c r="H271" s="13">
        <v>911.62043215350002</v>
      </c>
      <c r="I271" s="5">
        <f t="shared" si="4"/>
        <v>-1.1271887610101537E-2</v>
      </c>
    </row>
    <row r="272" spans="1:9" ht="16.5" customHeight="1" x14ac:dyDescent="0.25">
      <c r="A272" s="4">
        <v>45561</v>
      </c>
      <c r="B272" s="20">
        <v>919.15</v>
      </c>
      <c r="C272" s="20">
        <v>808.42</v>
      </c>
      <c r="D272" s="20">
        <v>919.15</v>
      </c>
      <c r="E272" s="20">
        <v>808.42</v>
      </c>
      <c r="F272" s="20">
        <v>785.06858</v>
      </c>
      <c r="G272" s="20">
        <v>932.49018046649098</v>
      </c>
      <c r="H272" s="13">
        <v>911.62043215350002</v>
      </c>
      <c r="I272" s="5">
        <f t="shared" si="4"/>
        <v>-2.9548858557819631E-3</v>
      </c>
    </row>
    <row r="273" spans="1:9" ht="16.5" customHeight="1" x14ac:dyDescent="0.25">
      <c r="A273" s="4">
        <v>45562</v>
      </c>
      <c r="B273" s="20">
        <v>909.5</v>
      </c>
      <c r="C273" s="20">
        <v>812.16</v>
      </c>
      <c r="D273" s="20">
        <v>909.5</v>
      </c>
      <c r="E273" s="20">
        <v>812.16</v>
      </c>
      <c r="F273" s="20">
        <v>785.06858</v>
      </c>
      <c r="G273" s="20">
        <v>932.49018046649098</v>
      </c>
      <c r="H273" s="13">
        <v>911.62043215350002</v>
      </c>
      <c r="I273" s="5">
        <f t="shared" si="4"/>
        <v>-1.0554331970703684E-2</v>
      </c>
    </row>
    <row r="274" spans="1:9" ht="16.5" customHeight="1" x14ac:dyDescent="0.25">
      <c r="A274" s="4">
        <v>45563</v>
      </c>
      <c r="B274" s="20">
        <v>911.63</v>
      </c>
      <c r="C274" s="20">
        <v>815.72</v>
      </c>
      <c r="D274" s="20">
        <v>911.63</v>
      </c>
      <c r="E274" s="20">
        <v>815.72</v>
      </c>
      <c r="F274" s="20">
        <v>785.06858</v>
      </c>
      <c r="G274" s="20">
        <v>932.49018046649098</v>
      </c>
      <c r="H274" s="13">
        <v>911.62043215350002</v>
      </c>
      <c r="I274" s="5">
        <f t="shared" si="4"/>
        <v>2.3392080425461668E-3</v>
      </c>
    </row>
    <row r="275" spans="1:9" ht="16.5" customHeight="1" x14ac:dyDescent="0.25">
      <c r="A275" s="4">
        <v>45564</v>
      </c>
      <c r="B275" s="20">
        <v>911.06</v>
      </c>
      <c r="C275" s="20">
        <v>819</v>
      </c>
      <c r="D275" s="20">
        <v>911.06</v>
      </c>
      <c r="E275" s="20">
        <v>819</v>
      </c>
      <c r="F275" s="20">
        <v>785.06858</v>
      </c>
      <c r="G275" s="20">
        <v>932.49018046649098</v>
      </c>
      <c r="H275" s="13">
        <v>911.62043215350002</v>
      </c>
      <c r="I275" s="5">
        <f t="shared" si="4"/>
        <v>-6.2544921910075786E-4</v>
      </c>
    </row>
    <row r="276" spans="1:9" ht="16.5" customHeight="1" x14ac:dyDescent="0.25">
      <c r="A276" s="4">
        <v>45565</v>
      </c>
      <c r="B276" s="20">
        <v>7233.16</v>
      </c>
      <c r="C276" s="20">
        <v>1032.81</v>
      </c>
      <c r="D276" s="20">
        <v>7233.16</v>
      </c>
      <c r="E276" s="20">
        <v>932.49018046649098</v>
      </c>
      <c r="F276" s="20">
        <v>785.06858</v>
      </c>
      <c r="G276" s="20">
        <v>932.49018046649098</v>
      </c>
      <c r="H276" s="13">
        <v>911.62043215350002</v>
      </c>
      <c r="I276" s="5">
        <f t="shared" si="4"/>
        <v>2.071822530658058</v>
      </c>
    </row>
    <row r="277" spans="1:9" ht="16.5" customHeight="1" x14ac:dyDescent="0.25">
      <c r="A277" s="4">
        <v>45566</v>
      </c>
      <c r="B277" s="20">
        <v>1067.98</v>
      </c>
      <c r="C277" s="20">
        <v>1067.98</v>
      </c>
      <c r="D277" s="20">
        <v>917.85</v>
      </c>
      <c r="E277" s="20">
        <v>917.85</v>
      </c>
      <c r="F277" s="20">
        <v>751.31025</v>
      </c>
      <c r="G277" s="20">
        <v>945.31039658204304</v>
      </c>
      <c r="H277" s="13">
        <v>917.84675343820004</v>
      </c>
      <c r="I277" s="5">
        <f t="shared" ref="I277:I329" si="5">IFERROR(LN(D277/D276),"")</f>
        <v>-2.064397308863021</v>
      </c>
    </row>
    <row r="278" spans="1:9" ht="16.5" customHeight="1" x14ac:dyDescent="0.25">
      <c r="A278" s="4">
        <v>45567</v>
      </c>
      <c r="B278" s="20">
        <v>1147.1500000000001</v>
      </c>
      <c r="C278" s="20">
        <v>1107.57</v>
      </c>
      <c r="D278" s="20">
        <v>917.85</v>
      </c>
      <c r="E278" s="20">
        <v>917.85</v>
      </c>
      <c r="F278" s="20">
        <v>751.31025</v>
      </c>
      <c r="G278" s="20">
        <v>945.31039658204304</v>
      </c>
      <c r="H278" s="13">
        <v>917.84675343820004</v>
      </c>
      <c r="I278" s="5">
        <f t="shared" si="5"/>
        <v>0</v>
      </c>
    </row>
    <row r="279" spans="1:9" ht="16.5" customHeight="1" x14ac:dyDescent="0.25">
      <c r="A279" s="4">
        <v>45568</v>
      </c>
      <c r="B279" s="20">
        <v>1457.06</v>
      </c>
      <c r="C279" s="20">
        <v>1224.06</v>
      </c>
      <c r="D279" s="20">
        <v>917.85</v>
      </c>
      <c r="E279" s="20">
        <v>917.85</v>
      </c>
      <c r="F279" s="20">
        <v>751.31025</v>
      </c>
      <c r="G279" s="20">
        <v>945.31039658204304</v>
      </c>
      <c r="H279" s="13">
        <v>917.84675343820004</v>
      </c>
      <c r="I279" s="5">
        <f t="shared" si="5"/>
        <v>0</v>
      </c>
    </row>
    <row r="280" spans="1:9" ht="16.5" customHeight="1" x14ac:dyDescent="0.25">
      <c r="A280" s="4">
        <v>45569</v>
      </c>
      <c r="B280" s="20">
        <v>1386.93</v>
      </c>
      <c r="C280" s="20">
        <v>1264.78</v>
      </c>
      <c r="D280" s="20">
        <v>917.85</v>
      </c>
      <c r="E280" s="20">
        <v>917.85</v>
      </c>
      <c r="F280" s="20">
        <v>751.31025</v>
      </c>
      <c r="G280" s="20">
        <v>945.31039658204304</v>
      </c>
      <c r="H280" s="13">
        <v>917.84675343820004</v>
      </c>
      <c r="I280" s="5">
        <f t="shared" si="5"/>
        <v>0</v>
      </c>
    </row>
    <row r="281" spans="1:9" ht="16.5" customHeight="1" x14ac:dyDescent="0.25">
      <c r="A281" s="4">
        <v>45570</v>
      </c>
      <c r="B281" s="20">
        <v>1372.6</v>
      </c>
      <c r="C281" s="20">
        <v>1286.3399999999999</v>
      </c>
      <c r="D281" s="20">
        <v>917.85</v>
      </c>
      <c r="E281" s="20">
        <v>917.85</v>
      </c>
      <c r="F281" s="20">
        <v>751.31025</v>
      </c>
      <c r="G281" s="20">
        <v>945.31039658204304</v>
      </c>
      <c r="H281" s="13">
        <v>917.84675343820004</v>
      </c>
      <c r="I281" s="5">
        <f t="shared" si="5"/>
        <v>0</v>
      </c>
    </row>
    <row r="282" spans="1:9" ht="16.5" customHeight="1" x14ac:dyDescent="0.25">
      <c r="A282" s="4">
        <v>45571</v>
      </c>
      <c r="B282" s="20">
        <v>1150.02</v>
      </c>
      <c r="C282" s="20">
        <v>1263.6199999999999</v>
      </c>
      <c r="D282" s="20">
        <v>917.36</v>
      </c>
      <c r="E282" s="20">
        <v>917.77</v>
      </c>
      <c r="F282" s="20">
        <v>751.31025</v>
      </c>
      <c r="G282" s="20">
        <v>945.31039658204304</v>
      </c>
      <c r="H282" s="13">
        <v>917.84675343820004</v>
      </c>
      <c r="I282" s="5">
        <f t="shared" si="5"/>
        <v>-5.3399884661032334E-4</v>
      </c>
    </row>
    <row r="283" spans="1:9" ht="16.5" customHeight="1" x14ac:dyDescent="0.25">
      <c r="A283" s="4">
        <v>45572</v>
      </c>
      <c r="B283" s="20">
        <v>1600.2</v>
      </c>
      <c r="C283" s="20">
        <v>1311.71</v>
      </c>
      <c r="D283" s="20">
        <v>917.85</v>
      </c>
      <c r="E283" s="20">
        <v>917.78</v>
      </c>
      <c r="F283" s="20">
        <v>751.31025</v>
      </c>
      <c r="G283" s="20">
        <v>945.31039658204304</v>
      </c>
      <c r="H283" s="13">
        <v>917.84675343820004</v>
      </c>
      <c r="I283" s="5">
        <f t="shared" si="5"/>
        <v>5.3399884661026989E-4</v>
      </c>
    </row>
    <row r="284" spans="1:9" ht="16.5" customHeight="1" x14ac:dyDescent="0.25">
      <c r="A284" s="4">
        <v>45573</v>
      </c>
      <c r="B284" s="20">
        <v>1425.25</v>
      </c>
      <c r="C284" s="20">
        <v>1325.9</v>
      </c>
      <c r="D284" s="20">
        <v>917.85</v>
      </c>
      <c r="E284" s="20">
        <v>917.79</v>
      </c>
      <c r="F284" s="20">
        <v>751.31025</v>
      </c>
      <c r="G284" s="20">
        <v>945.31039658204304</v>
      </c>
      <c r="H284" s="13">
        <v>917.84675343820004</v>
      </c>
      <c r="I284" s="5">
        <f t="shared" si="5"/>
        <v>0</v>
      </c>
    </row>
    <row r="285" spans="1:9" ht="16.5" customHeight="1" x14ac:dyDescent="0.25">
      <c r="A285" s="4">
        <v>45574</v>
      </c>
      <c r="B285" s="20">
        <v>1533.48</v>
      </c>
      <c r="C285" s="20">
        <v>1348.96</v>
      </c>
      <c r="D285" s="20">
        <v>917.85</v>
      </c>
      <c r="E285" s="20">
        <v>917.8</v>
      </c>
      <c r="F285" s="20">
        <v>751.31025</v>
      </c>
      <c r="G285" s="20">
        <v>945.31039658204304</v>
      </c>
      <c r="H285" s="13">
        <v>917.84675343820004</v>
      </c>
      <c r="I285" s="5">
        <f t="shared" si="5"/>
        <v>0</v>
      </c>
    </row>
    <row r="286" spans="1:9" ht="16.5" customHeight="1" x14ac:dyDescent="0.25">
      <c r="A286" s="4">
        <v>45575</v>
      </c>
      <c r="B286" s="20">
        <v>1259.1099999999999</v>
      </c>
      <c r="C286" s="20">
        <v>1339.98</v>
      </c>
      <c r="D286" s="20">
        <v>917.85</v>
      </c>
      <c r="E286" s="20">
        <v>917.8</v>
      </c>
      <c r="F286" s="20">
        <v>751.31025</v>
      </c>
      <c r="G286" s="20">
        <v>945.31039658204304</v>
      </c>
      <c r="H286" s="13">
        <v>917.84675343820004</v>
      </c>
      <c r="I286" s="5">
        <f t="shared" si="5"/>
        <v>0</v>
      </c>
    </row>
    <row r="287" spans="1:9" ht="16.5" customHeight="1" x14ac:dyDescent="0.25">
      <c r="A287" s="4">
        <v>45576</v>
      </c>
      <c r="B287" s="20">
        <v>1330.11</v>
      </c>
      <c r="C287" s="20">
        <v>1339.08</v>
      </c>
      <c r="D287" s="20">
        <v>919.49</v>
      </c>
      <c r="E287" s="20">
        <v>917.95</v>
      </c>
      <c r="F287" s="20">
        <v>751.31025</v>
      </c>
      <c r="G287" s="20">
        <v>945.31039658204304</v>
      </c>
      <c r="H287" s="13">
        <v>917.84675343820004</v>
      </c>
      <c r="I287" s="5">
        <f t="shared" si="5"/>
        <v>1.785189932776056E-3</v>
      </c>
    </row>
    <row r="288" spans="1:9" ht="16.5" customHeight="1" x14ac:dyDescent="0.25">
      <c r="A288" s="4">
        <v>45577</v>
      </c>
      <c r="B288" s="20">
        <v>1012.01</v>
      </c>
      <c r="C288" s="20">
        <v>1311.83</v>
      </c>
      <c r="D288" s="20">
        <v>833.51</v>
      </c>
      <c r="E288" s="20">
        <v>910.92</v>
      </c>
      <c r="F288" s="20">
        <v>751.31025</v>
      </c>
      <c r="G288" s="20">
        <v>945.31039658204304</v>
      </c>
      <c r="H288" s="13">
        <v>917.84675343820004</v>
      </c>
      <c r="I288" s="5">
        <f t="shared" si="5"/>
        <v>-9.8173468790077364E-2</v>
      </c>
    </row>
    <row r="289" spans="1:9" ht="16.5" customHeight="1" x14ac:dyDescent="0.25">
      <c r="A289" s="4">
        <v>45578</v>
      </c>
      <c r="B289" s="20">
        <v>1271.5</v>
      </c>
      <c r="C289" s="20">
        <v>1308.72</v>
      </c>
      <c r="D289" s="20">
        <v>850.67</v>
      </c>
      <c r="E289" s="20">
        <v>906.28</v>
      </c>
      <c r="F289" s="20">
        <v>751.31025</v>
      </c>
      <c r="G289" s="20">
        <v>945.31039658204304</v>
      </c>
      <c r="H289" s="13">
        <v>917.84675343820004</v>
      </c>
      <c r="I289" s="5">
        <f t="shared" si="5"/>
        <v>2.0378574564833288E-2</v>
      </c>
    </row>
    <row r="290" spans="1:9" ht="16.5" customHeight="1" x14ac:dyDescent="0.25">
      <c r="A290" s="4">
        <v>45579</v>
      </c>
      <c r="B290" s="20">
        <v>1591.03</v>
      </c>
      <c r="C290" s="20">
        <v>1328.89</v>
      </c>
      <c r="D290" s="20">
        <v>903.04</v>
      </c>
      <c r="E290" s="20">
        <v>906.05</v>
      </c>
      <c r="F290" s="20">
        <v>751.31025</v>
      </c>
      <c r="G290" s="20">
        <v>945.31039658204304</v>
      </c>
      <c r="H290" s="13">
        <v>917.84675343820004</v>
      </c>
      <c r="I290" s="5">
        <f t="shared" si="5"/>
        <v>5.9742574940203109E-2</v>
      </c>
    </row>
    <row r="291" spans="1:9" ht="16.5" customHeight="1" x14ac:dyDescent="0.25">
      <c r="A291" s="4">
        <v>45580</v>
      </c>
      <c r="B291" s="20">
        <v>1742.57</v>
      </c>
      <c r="C291" s="20">
        <v>1356.47</v>
      </c>
      <c r="D291" s="20">
        <v>917.85</v>
      </c>
      <c r="E291" s="20">
        <v>906.84</v>
      </c>
      <c r="F291" s="20">
        <v>751.31025</v>
      </c>
      <c r="G291" s="20">
        <v>945.31039658204304</v>
      </c>
      <c r="H291" s="13">
        <v>917.84675343820004</v>
      </c>
      <c r="I291" s="5">
        <f t="shared" si="5"/>
        <v>1.6267129352264782E-2</v>
      </c>
    </row>
    <row r="292" spans="1:9" ht="16.5" customHeight="1" x14ac:dyDescent="0.25">
      <c r="A292" s="4">
        <v>45581</v>
      </c>
      <c r="B292" s="20">
        <v>1728.2</v>
      </c>
      <c r="C292" s="20">
        <v>1379.7</v>
      </c>
      <c r="D292" s="20">
        <v>917.85</v>
      </c>
      <c r="E292" s="20">
        <v>907.53</v>
      </c>
      <c r="F292" s="20">
        <v>751.31025</v>
      </c>
      <c r="G292" s="20">
        <v>945.31039658204304</v>
      </c>
      <c r="H292" s="13">
        <v>917.84675343820004</v>
      </c>
      <c r="I292" s="5">
        <f t="shared" si="5"/>
        <v>0</v>
      </c>
    </row>
    <row r="293" spans="1:9" ht="16.5" customHeight="1" x14ac:dyDescent="0.25">
      <c r="A293" s="4">
        <v>45582</v>
      </c>
      <c r="B293" s="20">
        <v>1658.98</v>
      </c>
      <c r="C293" s="20">
        <v>1396.13</v>
      </c>
      <c r="D293" s="20">
        <v>917.85</v>
      </c>
      <c r="E293" s="20">
        <v>908.13</v>
      </c>
      <c r="F293" s="20">
        <v>751.31025</v>
      </c>
      <c r="G293" s="20">
        <v>945.31039658204304</v>
      </c>
      <c r="H293" s="13">
        <v>917.84675343820004</v>
      </c>
      <c r="I293" s="5">
        <f t="shared" si="5"/>
        <v>0</v>
      </c>
    </row>
    <row r="294" spans="1:9" ht="16.5" customHeight="1" x14ac:dyDescent="0.25">
      <c r="A294" s="4">
        <v>45583</v>
      </c>
      <c r="B294" s="20">
        <v>1883.33</v>
      </c>
      <c r="C294" s="20">
        <v>1423.2</v>
      </c>
      <c r="D294" s="20">
        <v>917.85</v>
      </c>
      <c r="E294" s="20">
        <v>908.67</v>
      </c>
      <c r="F294" s="20">
        <v>751.31025</v>
      </c>
      <c r="G294" s="20">
        <v>945.31039658204304</v>
      </c>
      <c r="H294" s="13">
        <v>917.84675343820004</v>
      </c>
      <c r="I294" s="5">
        <f t="shared" si="5"/>
        <v>0</v>
      </c>
    </row>
    <row r="295" spans="1:9" ht="16.5" customHeight="1" x14ac:dyDescent="0.25">
      <c r="A295" s="4">
        <v>45584</v>
      </c>
      <c r="B295" s="20">
        <v>2394.6</v>
      </c>
      <c r="C295" s="20">
        <v>1474.32</v>
      </c>
      <c r="D295" s="20">
        <v>917.85</v>
      </c>
      <c r="E295" s="20">
        <v>909.16</v>
      </c>
      <c r="F295" s="20">
        <v>751.31025</v>
      </c>
      <c r="G295" s="20">
        <v>945.31039658204304</v>
      </c>
      <c r="H295" s="13">
        <v>917.84675343820004</v>
      </c>
      <c r="I295" s="5">
        <f t="shared" si="5"/>
        <v>0</v>
      </c>
    </row>
    <row r="296" spans="1:9" ht="16.5" customHeight="1" x14ac:dyDescent="0.25">
      <c r="A296" s="4">
        <v>45585</v>
      </c>
      <c r="B296" s="20">
        <v>1048.69</v>
      </c>
      <c r="C296" s="20">
        <v>1453.04</v>
      </c>
      <c r="D296" s="20">
        <v>916.81</v>
      </c>
      <c r="E296" s="20">
        <v>909.54</v>
      </c>
      <c r="F296" s="20">
        <v>751.31025</v>
      </c>
      <c r="G296" s="20">
        <v>945.31039658204304</v>
      </c>
      <c r="H296" s="13">
        <v>917.84675343820004</v>
      </c>
      <c r="I296" s="5">
        <f t="shared" si="5"/>
        <v>-1.1337251713075534E-3</v>
      </c>
    </row>
    <row r="297" spans="1:9" ht="16.5" customHeight="1" x14ac:dyDescent="0.25">
      <c r="A297" s="4">
        <v>45586</v>
      </c>
      <c r="B297" s="20">
        <v>1200.48</v>
      </c>
      <c r="C297" s="20">
        <v>1441.01</v>
      </c>
      <c r="D297" s="20">
        <v>862.47</v>
      </c>
      <c r="E297" s="20">
        <v>907.3</v>
      </c>
      <c r="F297" s="20">
        <v>751.31025</v>
      </c>
      <c r="G297" s="20">
        <v>945.31039658204304</v>
      </c>
      <c r="H297" s="13">
        <v>917.84675343820004</v>
      </c>
      <c r="I297" s="5">
        <f t="shared" si="5"/>
        <v>-6.1099887713461469E-2</v>
      </c>
    </row>
    <row r="298" spans="1:9" ht="16.5" customHeight="1" x14ac:dyDescent="0.25">
      <c r="A298" s="4">
        <v>45587</v>
      </c>
      <c r="B298" s="20">
        <v>1647.15</v>
      </c>
      <c r="C298" s="20">
        <v>1450.38</v>
      </c>
      <c r="D298" s="20">
        <v>883.04</v>
      </c>
      <c r="E298" s="20">
        <v>906.2</v>
      </c>
      <c r="F298" s="20">
        <v>751.31025</v>
      </c>
      <c r="G298" s="20">
        <v>945.31039658204304</v>
      </c>
      <c r="H298" s="13">
        <v>917.84675343820004</v>
      </c>
      <c r="I298" s="5">
        <f t="shared" si="5"/>
        <v>2.3570133999300823E-2</v>
      </c>
    </row>
    <row r="299" spans="1:9" ht="16.5" customHeight="1" x14ac:dyDescent="0.25">
      <c r="A299" s="4">
        <v>45588</v>
      </c>
      <c r="B299" s="20">
        <v>1689.73</v>
      </c>
      <c r="C299" s="20">
        <v>1460.79</v>
      </c>
      <c r="D299" s="20">
        <v>907.03</v>
      </c>
      <c r="E299" s="20">
        <v>906.23</v>
      </c>
      <c r="F299" s="20">
        <v>751.31025</v>
      </c>
      <c r="G299" s="20">
        <v>945.31039658204304</v>
      </c>
      <c r="H299" s="13">
        <v>917.84675343820004</v>
      </c>
      <c r="I299" s="5">
        <f t="shared" si="5"/>
        <v>2.6805025951916684E-2</v>
      </c>
    </row>
    <row r="300" spans="1:9" ht="16.5" customHeight="1" x14ac:dyDescent="0.25">
      <c r="A300" s="4">
        <v>45589</v>
      </c>
      <c r="B300" s="20">
        <v>1462.95</v>
      </c>
      <c r="C300" s="20">
        <v>1460.88</v>
      </c>
      <c r="D300" s="20">
        <v>917.85</v>
      </c>
      <c r="E300" s="20">
        <v>906.72</v>
      </c>
      <c r="F300" s="20">
        <v>751.31025</v>
      </c>
      <c r="G300" s="20">
        <v>945.31039658204304</v>
      </c>
      <c r="H300" s="13">
        <v>917.84675343820004</v>
      </c>
      <c r="I300" s="5">
        <f t="shared" si="5"/>
        <v>1.1858452933551636E-2</v>
      </c>
    </row>
    <row r="301" spans="1:9" ht="16.5" customHeight="1" x14ac:dyDescent="0.25">
      <c r="A301" s="4">
        <v>45590</v>
      </c>
      <c r="B301" s="20">
        <v>2005.77</v>
      </c>
      <c r="C301" s="20">
        <v>1482.68</v>
      </c>
      <c r="D301" s="20">
        <v>917.85</v>
      </c>
      <c r="E301" s="20">
        <v>907.16</v>
      </c>
      <c r="F301" s="20">
        <v>751.31025</v>
      </c>
      <c r="G301" s="20">
        <v>945.31039658204304</v>
      </c>
      <c r="H301" s="13">
        <v>917.84675343820004</v>
      </c>
      <c r="I301" s="5">
        <f t="shared" si="5"/>
        <v>0</v>
      </c>
    </row>
    <row r="302" spans="1:9" ht="16.5" customHeight="1" x14ac:dyDescent="0.25">
      <c r="A302" s="4">
        <v>45591</v>
      </c>
      <c r="B302" s="20">
        <v>1702.06</v>
      </c>
      <c r="C302" s="20">
        <v>1491.11</v>
      </c>
      <c r="D302" s="20">
        <v>917.85</v>
      </c>
      <c r="E302" s="20">
        <v>907.57</v>
      </c>
      <c r="F302" s="20">
        <v>751.31025</v>
      </c>
      <c r="G302" s="20">
        <v>945.31039658204304</v>
      </c>
      <c r="H302" s="13">
        <v>917.84675343820004</v>
      </c>
      <c r="I302" s="5">
        <f t="shared" si="5"/>
        <v>0</v>
      </c>
    </row>
    <row r="303" spans="1:9" ht="16.5" customHeight="1" x14ac:dyDescent="0.25">
      <c r="A303" s="4">
        <v>45592</v>
      </c>
      <c r="B303" s="20">
        <v>1073.51</v>
      </c>
      <c r="C303" s="20">
        <v>1475.65</v>
      </c>
      <c r="D303" s="20">
        <v>776.6</v>
      </c>
      <c r="E303" s="20">
        <v>902.72</v>
      </c>
      <c r="F303" s="20">
        <v>751.31025</v>
      </c>
      <c r="G303" s="20">
        <v>945.31039658204304</v>
      </c>
      <c r="H303" s="13">
        <v>917.84675343820004</v>
      </c>
      <c r="I303" s="5">
        <f t="shared" si="5"/>
        <v>-0.16710856127909227</v>
      </c>
    </row>
    <row r="304" spans="1:9" ht="16.5" customHeight="1" x14ac:dyDescent="0.25">
      <c r="A304" s="4">
        <v>45593</v>
      </c>
      <c r="B304" s="20">
        <v>1829.93</v>
      </c>
      <c r="C304" s="20">
        <v>1488.3</v>
      </c>
      <c r="D304" s="20">
        <v>917.85</v>
      </c>
      <c r="E304" s="20">
        <v>903.26</v>
      </c>
      <c r="F304" s="20">
        <v>751.31025</v>
      </c>
      <c r="G304" s="20">
        <v>945.31039658204304</v>
      </c>
      <c r="H304" s="13">
        <v>917.84675343820004</v>
      </c>
      <c r="I304" s="5">
        <f t="shared" si="5"/>
        <v>0.16710856127909235</v>
      </c>
    </row>
    <row r="305" spans="1:9" ht="16.5" customHeight="1" x14ac:dyDescent="0.25">
      <c r="A305" s="4">
        <v>45594</v>
      </c>
      <c r="B305" s="20">
        <v>1754.37</v>
      </c>
      <c r="C305" s="20">
        <v>1497.47</v>
      </c>
      <c r="D305" s="20">
        <v>917.85</v>
      </c>
      <c r="E305" s="20">
        <v>903.76</v>
      </c>
      <c r="F305" s="20">
        <v>751.31025</v>
      </c>
      <c r="G305" s="20">
        <v>945.31039658204304</v>
      </c>
      <c r="H305" s="13">
        <v>917.84675343820004</v>
      </c>
      <c r="I305" s="5">
        <f t="shared" si="5"/>
        <v>0</v>
      </c>
    </row>
    <row r="306" spans="1:9" ht="16.5" customHeight="1" x14ac:dyDescent="0.25">
      <c r="A306" s="4">
        <v>45595</v>
      </c>
      <c r="B306" s="20">
        <v>1703.46</v>
      </c>
      <c r="C306" s="20">
        <v>1504.34</v>
      </c>
      <c r="D306" s="20">
        <v>917.85</v>
      </c>
      <c r="E306" s="20">
        <v>904.23</v>
      </c>
      <c r="F306" s="20">
        <v>751.31025</v>
      </c>
      <c r="G306" s="20">
        <v>945.31039658204304</v>
      </c>
      <c r="H306" s="13">
        <v>917.84675343820004</v>
      </c>
      <c r="I306" s="5">
        <f t="shared" si="5"/>
        <v>0</v>
      </c>
    </row>
    <row r="307" spans="1:9" ht="16.5" customHeight="1" x14ac:dyDescent="0.25">
      <c r="A307" s="4">
        <v>45596</v>
      </c>
      <c r="B307" s="20">
        <v>2459.5100000000002</v>
      </c>
      <c r="C307" s="20">
        <v>1535.15</v>
      </c>
      <c r="D307" s="20">
        <v>917.85</v>
      </c>
      <c r="E307" s="20">
        <v>904.67</v>
      </c>
      <c r="F307" s="20">
        <v>751.31025</v>
      </c>
      <c r="G307" s="20">
        <v>945.31039658204304</v>
      </c>
      <c r="H307" s="13">
        <v>917.84675343820004</v>
      </c>
      <c r="I307" s="5">
        <f t="shared" si="5"/>
        <v>0</v>
      </c>
    </row>
    <row r="308" spans="1:9" ht="16.5" customHeight="1" x14ac:dyDescent="0.25">
      <c r="A308" s="4">
        <v>45597</v>
      </c>
      <c r="B308" s="20">
        <v>2459.5100000000002</v>
      </c>
      <c r="C308" s="20">
        <v>2459.5100000000002</v>
      </c>
      <c r="D308" s="20">
        <v>918.49</v>
      </c>
      <c r="E308" s="20">
        <v>918.49</v>
      </c>
      <c r="F308" s="20">
        <v>811.92736000000002</v>
      </c>
      <c r="G308" s="20">
        <v>936.06</v>
      </c>
      <c r="H308" s="13">
        <v>918.48700596729998</v>
      </c>
      <c r="I308" s="5">
        <f t="shared" si="5"/>
        <v>6.9703870297732726E-4</v>
      </c>
    </row>
    <row r="309" spans="1:9" ht="16.5" customHeight="1" x14ac:dyDescent="0.25">
      <c r="A309" s="4">
        <v>45598</v>
      </c>
      <c r="B309" s="20">
        <v>2452.0700000000002</v>
      </c>
      <c r="C309" s="20">
        <v>2455.79</v>
      </c>
      <c r="D309" s="20">
        <v>918.49</v>
      </c>
      <c r="E309" s="20">
        <v>918.49</v>
      </c>
      <c r="F309" s="20">
        <v>811.92736000000002</v>
      </c>
      <c r="G309" s="20">
        <v>936.06</v>
      </c>
      <c r="H309" s="13">
        <v>918.48700596729998</v>
      </c>
      <c r="I309" s="5">
        <f t="shared" si="5"/>
        <v>0</v>
      </c>
    </row>
    <row r="310" spans="1:9" ht="16.5" customHeight="1" x14ac:dyDescent="0.25">
      <c r="A310" s="4">
        <v>45599</v>
      </c>
      <c r="B310" s="20">
        <v>2459.5100000000002</v>
      </c>
      <c r="C310" s="20">
        <v>2457.0300000000002</v>
      </c>
      <c r="D310" s="20">
        <v>918.49</v>
      </c>
      <c r="E310" s="20">
        <v>918.49</v>
      </c>
      <c r="F310" s="20">
        <v>811.92736000000002</v>
      </c>
      <c r="G310" s="20">
        <v>936.06</v>
      </c>
      <c r="H310" s="13">
        <v>918.48700596729998</v>
      </c>
      <c r="I310" s="5">
        <f t="shared" si="5"/>
        <v>0</v>
      </c>
    </row>
    <row r="311" spans="1:9" ht="16.5" customHeight="1" x14ac:dyDescent="0.25">
      <c r="A311" s="4">
        <v>45600</v>
      </c>
      <c r="B311" s="20">
        <v>2366.25</v>
      </c>
      <c r="C311" s="20">
        <v>2434.34</v>
      </c>
      <c r="D311" s="20">
        <v>918.49</v>
      </c>
      <c r="E311" s="20">
        <v>918.49</v>
      </c>
      <c r="F311" s="20">
        <v>811.92736000000002</v>
      </c>
      <c r="G311" s="20">
        <v>936.06</v>
      </c>
      <c r="H311" s="13">
        <v>918.48700596729998</v>
      </c>
      <c r="I311" s="5">
        <f t="shared" si="5"/>
        <v>0</v>
      </c>
    </row>
    <row r="312" spans="1:9" ht="16.5" customHeight="1" x14ac:dyDescent="0.25">
      <c r="A312" s="4">
        <v>45601</v>
      </c>
      <c r="B312" s="20">
        <v>1544.38</v>
      </c>
      <c r="C312" s="20">
        <v>2256.34</v>
      </c>
      <c r="D312" s="20">
        <v>895.79</v>
      </c>
      <c r="E312" s="20">
        <v>913.95</v>
      </c>
      <c r="F312" s="20">
        <v>811.92736000000002</v>
      </c>
      <c r="G312" s="20">
        <v>936.06</v>
      </c>
      <c r="H312" s="13">
        <v>918.48700596729998</v>
      </c>
      <c r="I312" s="5">
        <f t="shared" si="5"/>
        <v>-2.5025006774818705E-2</v>
      </c>
    </row>
    <row r="313" spans="1:9" ht="16.5" customHeight="1" x14ac:dyDescent="0.25">
      <c r="A313" s="4">
        <v>45602</v>
      </c>
      <c r="B313" s="20">
        <v>1844.41</v>
      </c>
      <c r="C313" s="20">
        <v>2187.69</v>
      </c>
      <c r="D313" s="20">
        <v>908.33</v>
      </c>
      <c r="E313" s="20">
        <v>913.01</v>
      </c>
      <c r="F313" s="20">
        <v>811.92736000000002</v>
      </c>
      <c r="G313" s="20">
        <v>936.06</v>
      </c>
      <c r="H313" s="13">
        <v>918.48700596729998</v>
      </c>
      <c r="I313" s="5">
        <f t="shared" si="5"/>
        <v>1.3901738192912983E-2</v>
      </c>
    </row>
    <row r="314" spans="1:9" ht="16.5" customHeight="1" x14ac:dyDescent="0.25">
      <c r="A314" s="4">
        <v>45603</v>
      </c>
      <c r="B314" s="20">
        <v>1894.96</v>
      </c>
      <c r="C314" s="20">
        <v>2145.87</v>
      </c>
      <c r="D314" s="20">
        <v>918.49</v>
      </c>
      <c r="E314" s="20">
        <v>913.8</v>
      </c>
      <c r="F314" s="20">
        <v>811.92736000000002</v>
      </c>
      <c r="G314" s="20">
        <v>936.06</v>
      </c>
      <c r="H314" s="13">
        <v>918.48700596729998</v>
      </c>
      <c r="I314" s="5">
        <f t="shared" si="5"/>
        <v>1.112326858190585E-2</v>
      </c>
    </row>
    <row r="315" spans="1:9" ht="16.5" customHeight="1" x14ac:dyDescent="0.25">
      <c r="A315" s="4">
        <v>45604</v>
      </c>
      <c r="B315" s="20">
        <v>1546.8</v>
      </c>
      <c r="C315" s="20">
        <v>2070.9899999999998</v>
      </c>
      <c r="D315" s="20">
        <v>918.49</v>
      </c>
      <c r="E315" s="20">
        <v>914.38</v>
      </c>
      <c r="F315" s="20">
        <v>811.92736000000002</v>
      </c>
      <c r="G315" s="20">
        <v>936.06</v>
      </c>
      <c r="H315" s="13">
        <v>918.48700596729998</v>
      </c>
      <c r="I315" s="5">
        <f t="shared" si="5"/>
        <v>0</v>
      </c>
    </row>
    <row r="316" spans="1:9" ht="16.5" customHeight="1" x14ac:dyDescent="0.25">
      <c r="A316" s="4">
        <v>45605</v>
      </c>
      <c r="B316" s="20">
        <v>782.16</v>
      </c>
      <c r="C316" s="20">
        <v>1927.78</v>
      </c>
      <c r="D316" s="20">
        <v>735.3</v>
      </c>
      <c r="E316" s="20">
        <v>894.48</v>
      </c>
      <c r="F316" s="20">
        <v>811.92736000000002</v>
      </c>
      <c r="G316" s="20">
        <v>936.06</v>
      </c>
      <c r="H316" s="13">
        <v>918.48700596729998</v>
      </c>
      <c r="I316" s="5">
        <f t="shared" si="5"/>
        <v>-0.22245243807746004</v>
      </c>
    </row>
    <row r="317" spans="1:9" ht="16.5" customHeight="1" x14ac:dyDescent="0.25">
      <c r="A317" s="4">
        <v>45606</v>
      </c>
      <c r="B317" s="20">
        <v>824.78</v>
      </c>
      <c r="C317" s="20">
        <v>1817.48</v>
      </c>
      <c r="D317" s="20">
        <v>720.61</v>
      </c>
      <c r="E317" s="20">
        <v>877.1</v>
      </c>
      <c r="F317" s="20">
        <v>811.92736000000002</v>
      </c>
      <c r="G317" s="20">
        <v>936.06</v>
      </c>
      <c r="H317" s="13">
        <v>918.48700596729998</v>
      </c>
      <c r="I317" s="5">
        <f t="shared" si="5"/>
        <v>-2.0180503660021012E-2</v>
      </c>
    </row>
    <row r="318" spans="1:9" ht="16.5" customHeight="1" x14ac:dyDescent="0.25">
      <c r="A318" s="4">
        <v>45607</v>
      </c>
      <c r="B318" s="20">
        <v>808.78</v>
      </c>
      <c r="C318" s="20">
        <v>1725.78</v>
      </c>
      <c r="D318" s="20">
        <v>737.28</v>
      </c>
      <c r="E318" s="20">
        <v>864.39</v>
      </c>
      <c r="F318" s="20">
        <v>811.92736000000002</v>
      </c>
      <c r="G318" s="20">
        <v>936.06</v>
      </c>
      <c r="H318" s="13">
        <v>918.48700596729998</v>
      </c>
      <c r="I318" s="5">
        <f t="shared" si="5"/>
        <v>2.2869663085261359E-2</v>
      </c>
    </row>
    <row r="319" spans="1:9" ht="16.5" customHeight="1" x14ac:dyDescent="0.25">
      <c r="A319" s="4">
        <v>45608</v>
      </c>
      <c r="B319" s="20">
        <v>979.65</v>
      </c>
      <c r="C319" s="20">
        <v>1663.61</v>
      </c>
      <c r="D319" s="20">
        <v>769.17</v>
      </c>
      <c r="E319" s="20">
        <v>856.45</v>
      </c>
      <c r="F319" s="20">
        <v>811.92736000000002</v>
      </c>
      <c r="G319" s="20">
        <v>936.06</v>
      </c>
      <c r="H319" s="13">
        <v>918.48700596729998</v>
      </c>
      <c r="I319" s="5">
        <f t="shared" si="5"/>
        <v>4.2344272766564675E-2</v>
      </c>
    </row>
    <row r="320" spans="1:9" ht="16.5" customHeight="1" x14ac:dyDescent="0.25">
      <c r="A320" s="4">
        <v>45609</v>
      </c>
      <c r="B320" s="20">
        <v>819.39</v>
      </c>
      <c r="C320" s="20">
        <v>1598.67</v>
      </c>
      <c r="D320" s="20">
        <v>681.22</v>
      </c>
      <c r="E320" s="20">
        <v>842.97</v>
      </c>
      <c r="F320" s="20">
        <v>811.92736000000002</v>
      </c>
      <c r="G320" s="20">
        <v>936.06</v>
      </c>
      <c r="H320" s="13">
        <v>918.48700596729998</v>
      </c>
      <c r="I320" s="5">
        <f t="shared" si="5"/>
        <v>-0.1214267030834193</v>
      </c>
    </row>
    <row r="321" spans="1:9" ht="16.5" customHeight="1" x14ac:dyDescent="0.25">
      <c r="A321" s="4">
        <v>45610</v>
      </c>
      <c r="B321" s="20">
        <v>929.62</v>
      </c>
      <c r="C321" s="20">
        <v>1550.88</v>
      </c>
      <c r="D321" s="20">
        <v>773.82</v>
      </c>
      <c r="E321" s="20">
        <v>838.03</v>
      </c>
      <c r="F321" s="20">
        <v>811.92736000000002</v>
      </c>
      <c r="G321" s="20">
        <v>936.06</v>
      </c>
      <c r="H321" s="13">
        <v>918.48700596729998</v>
      </c>
      <c r="I321" s="5">
        <f t="shared" si="5"/>
        <v>0.12745398009379269</v>
      </c>
    </row>
    <row r="322" spans="1:9" ht="16.5" customHeight="1" x14ac:dyDescent="0.25">
      <c r="A322" s="4">
        <v>45611</v>
      </c>
      <c r="B322" s="20">
        <v>658.71</v>
      </c>
      <c r="C322" s="20">
        <v>1491.4</v>
      </c>
      <c r="D322" s="20">
        <v>607.98</v>
      </c>
      <c r="E322" s="20">
        <v>822.7</v>
      </c>
      <c r="F322" s="20">
        <v>811.92736000000002</v>
      </c>
      <c r="G322" s="20">
        <v>936.06</v>
      </c>
      <c r="H322" s="13">
        <v>918.48700596729998</v>
      </c>
      <c r="I322" s="5">
        <f t="shared" si="5"/>
        <v>-0.24119730171607376</v>
      </c>
    </row>
    <row r="323" spans="1:9" ht="16.5" customHeight="1" x14ac:dyDescent="0.25">
      <c r="A323" s="4">
        <v>45612</v>
      </c>
      <c r="B323" s="20">
        <v>640.15</v>
      </c>
      <c r="C323" s="20">
        <v>1438.2</v>
      </c>
      <c r="D323" s="20">
        <v>611.61</v>
      </c>
      <c r="E323" s="20">
        <v>809.5</v>
      </c>
      <c r="F323" s="20">
        <v>811.92736000000002</v>
      </c>
      <c r="G323" s="20">
        <v>936.06</v>
      </c>
      <c r="H323" s="13">
        <v>918.48700596729998</v>
      </c>
      <c r="I323" s="5">
        <f t="shared" si="5"/>
        <v>5.9528377888761622E-3</v>
      </c>
    </row>
    <row r="324" spans="1:9" ht="16.5" customHeight="1" x14ac:dyDescent="0.25">
      <c r="A324" s="4">
        <v>45613</v>
      </c>
      <c r="B324" s="20">
        <v>516.45000000000005</v>
      </c>
      <c r="C324" s="20">
        <v>1383.98</v>
      </c>
      <c r="D324" s="20">
        <v>488.02</v>
      </c>
      <c r="E324" s="20">
        <v>790.59</v>
      </c>
      <c r="F324" s="20">
        <v>811.92736000000002</v>
      </c>
      <c r="G324" s="20">
        <v>936.06</v>
      </c>
      <c r="H324" s="13">
        <v>918.48700596729998</v>
      </c>
      <c r="I324" s="5">
        <f t="shared" si="5"/>
        <v>-0.22573843585725789</v>
      </c>
    </row>
    <row r="325" spans="1:9" ht="16.5" customHeight="1" x14ac:dyDescent="0.25">
      <c r="A325" s="4">
        <v>45614</v>
      </c>
      <c r="B325" s="20">
        <v>682.54</v>
      </c>
      <c r="C325" s="20">
        <v>1345.01</v>
      </c>
      <c r="D325" s="20">
        <v>669.55</v>
      </c>
      <c r="E325" s="20">
        <v>783.87</v>
      </c>
      <c r="F325" s="20">
        <v>811.92736000000002</v>
      </c>
      <c r="G325" s="20">
        <v>936.06</v>
      </c>
      <c r="H325" s="13">
        <v>918.48700596729998</v>
      </c>
      <c r="I325" s="5">
        <f t="shared" si="5"/>
        <v>0.31624945632167567</v>
      </c>
    </row>
    <row r="326" spans="1:9" ht="16.5" customHeight="1" x14ac:dyDescent="0.25">
      <c r="A326" s="4">
        <v>45615</v>
      </c>
      <c r="B326" s="20">
        <v>689.6</v>
      </c>
      <c r="C326" s="20">
        <v>1310.51</v>
      </c>
      <c r="D326" s="20">
        <v>689.6</v>
      </c>
      <c r="E326" s="20">
        <v>778.91</v>
      </c>
      <c r="F326" s="20">
        <v>811.92736000000002</v>
      </c>
      <c r="G326" s="20">
        <v>936.06</v>
      </c>
      <c r="H326" s="13">
        <v>918.48700596729998</v>
      </c>
      <c r="I326" s="5">
        <f t="shared" si="5"/>
        <v>2.950587440790816E-2</v>
      </c>
    </row>
    <row r="327" spans="1:9" ht="16.5" customHeight="1" x14ac:dyDescent="0.25">
      <c r="A327" s="4">
        <v>45616</v>
      </c>
      <c r="B327" s="20">
        <v>767.91</v>
      </c>
      <c r="C327" s="20">
        <v>1283.3800000000001</v>
      </c>
      <c r="D327" s="20">
        <v>767.91</v>
      </c>
      <c r="E327" s="20">
        <v>778.36</v>
      </c>
      <c r="F327" s="20">
        <v>811.92736000000002</v>
      </c>
      <c r="G327" s="20">
        <v>936.06</v>
      </c>
      <c r="H327" s="13">
        <v>918.48700596729998</v>
      </c>
      <c r="I327" s="5">
        <f t="shared" si="5"/>
        <v>0.10756081943119715</v>
      </c>
    </row>
    <row r="328" spans="1:9" ht="16.5" customHeight="1" x14ac:dyDescent="0.25">
      <c r="A328" s="4">
        <v>45617</v>
      </c>
      <c r="B328" s="20">
        <v>555.35</v>
      </c>
      <c r="C328" s="20">
        <v>1248.71</v>
      </c>
      <c r="D328" s="20">
        <v>555.35</v>
      </c>
      <c r="E328" s="20">
        <v>767.74</v>
      </c>
      <c r="F328" s="20">
        <v>811.92736000000002</v>
      </c>
      <c r="G328" s="20">
        <v>936.06</v>
      </c>
      <c r="H328" s="13">
        <v>918.48700596729998</v>
      </c>
      <c r="I328" s="5">
        <f t="shared" si="5"/>
        <v>-0.32407399316755153</v>
      </c>
    </row>
    <row r="329" spans="1:9" ht="16.5" customHeight="1" x14ac:dyDescent="0.25">
      <c r="A329" s="4">
        <v>45618</v>
      </c>
      <c r="B329" s="20">
        <v>677.05</v>
      </c>
      <c r="C329" s="20">
        <v>1222.73</v>
      </c>
      <c r="D329" s="20">
        <v>677.05</v>
      </c>
      <c r="E329" s="20">
        <v>763.62</v>
      </c>
      <c r="F329" s="20">
        <v>811.92736000000002</v>
      </c>
      <c r="G329" s="20">
        <v>936.06</v>
      </c>
      <c r="H329" s="13">
        <v>918.48700596729998</v>
      </c>
      <c r="I329" s="5">
        <f t="shared" si="5"/>
        <v>0.19814657981570397</v>
      </c>
    </row>
    <row r="330" spans="1:9" ht="16.5" customHeight="1" x14ac:dyDescent="0.25">
      <c r="A330" s="4">
        <v>45619</v>
      </c>
      <c r="B330" s="20">
        <v>558.75</v>
      </c>
      <c r="C330" s="20">
        <v>1193.8599999999999</v>
      </c>
      <c r="D330" s="20">
        <v>558.75</v>
      </c>
      <c r="E330" s="20">
        <v>754.71</v>
      </c>
      <c r="F330" s="20">
        <v>811.92736000000002</v>
      </c>
      <c r="G330" s="20">
        <v>936.06</v>
      </c>
      <c r="H330" s="13">
        <v>918.48700596729998</v>
      </c>
      <c r="I330" s="5">
        <f>IFERROR(LN(D330/D329),"")</f>
        <v>-0.19204297950105439</v>
      </c>
    </row>
    <row r="331" spans="1:9" ht="16.5" customHeight="1" x14ac:dyDescent="0.25">
      <c r="A331" s="4">
        <v>45620</v>
      </c>
      <c r="B331" s="20">
        <v>233.39</v>
      </c>
      <c r="C331" s="20">
        <v>1153.8399999999999</v>
      </c>
      <c r="D331" s="20">
        <v>233.39</v>
      </c>
      <c r="E331" s="20">
        <v>732.99</v>
      </c>
      <c r="F331" s="20">
        <v>811.92736000000002</v>
      </c>
      <c r="G331" s="20">
        <v>936.06</v>
      </c>
      <c r="H331" s="13">
        <v>918.48700596729998</v>
      </c>
      <c r="I331" s="5">
        <f>IFERROR(LN(D331/D330),"")</f>
        <v>-0.87299127189464876</v>
      </c>
    </row>
    <row r="332" spans="1:9" ht="16.5" customHeight="1" x14ac:dyDescent="0.25">
      <c r="A332" s="4">
        <v>45621</v>
      </c>
      <c r="B332" s="20">
        <v>480.67</v>
      </c>
      <c r="C332" s="20">
        <v>1126.9100000000001</v>
      </c>
      <c r="D332" s="20">
        <v>480.67</v>
      </c>
      <c r="E332" s="20">
        <v>722.89</v>
      </c>
      <c r="F332" s="20">
        <v>811.92736000000002</v>
      </c>
      <c r="G332" s="20">
        <v>936.06</v>
      </c>
      <c r="H332" s="13">
        <v>918.48700596729998</v>
      </c>
      <c r="I332" s="5">
        <f>IFERROR(LN(D332/D331),"")</f>
        <v>0.72247008993236916</v>
      </c>
    </row>
    <row r="333" spans="1:9" ht="16.5" customHeight="1" x14ac:dyDescent="0.25">
      <c r="A333" s="4">
        <v>45622</v>
      </c>
      <c r="B333" s="20">
        <v>460.2</v>
      </c>
      <c r="C333" s="20">
        <v>1101.27</v>
      </c>
      <c r="D333" s="20">
        <v>460.2</v>
      </c>
      <c r="E333" s="20">
        <v>712.79</v>
      </c>
      <c r="F333" s="20">
        <v>811.92736000000002</v>
      </c>
      <c r="G333" s="20">
        <v>936.06</v>
      </c>
      <c r="H333" s="13">
        <v>918.48700596729998</v>
      </c>
      <c r="I333" s="5">
        <f>IFERROR(LN(D333/D332),"")</f>
        <v>-4.3519786364233613E-2</v>
      </c>
    </row>
    <row r="334" spans="1:9" ht="16.5" customHeight="1" x14ac:dyDescent="0.25">
      <c r="A334" s="4">
        <v>45623</v>
      </c>
      <c r="B334" s="20">
        <v>763.07</v>
      </c>
      <c r="C334" s="20">
        <v>1088.74</v>
      </c>
      <c r="D334" s="20">
        <v>758.43</v>
      </c>
      <c r="E334" s="20">
        <v>714.48</v>
      </c>
      <c r="F334" s="20">
        <v>811.92736000000002</v>
      </c>
      <c r="G334" s="20">
        <v>936.06</v>
      </c>
      <c r="H334" s="13">
        <v>918.48700596729998</v>
      </c>
      <c r="I334" s="5">
        <f t="shared" ref="I334:I336" si="6">IFERROR(LN(D334/D333),"")</f>
        <v>0.49958932951921581</v>
      </c>
    </row>
    <row r="335" spans="1:9" ht="16.5" customHeight="1" x14ac:dyDescent="0.25">
      <c r="A335" s="4">
        <v>45624</v>
      </c>
      <c r="B335" s="20">
        <v>796.8</v>
      </c>
      <c r="C335" s="20">
        <v>1078.32</v>
      </c>
      <c r="D335" s="20">
        <v>796.8</v>
      </c>
      <c r="E335" s="20">
        <v>717.42</v>
      </c>
      <c r="F335" s="20">
        <v>811.92736000000002</v>
      </c>
      <c r="G335" s="20">
        <v>936.06</v>
      </c>
      <c r="H335" s="13">
        <v>918.48700596729998</v>
      </c>
      <c r="I335" s="5">
        <f t="shared" si="6"/>
        <v>4.9353199149907052E-2</v>
      </c>
    </row>
    <row r="336" spans="1:9" ht="16.5" customHeight="1" x14ac:dyDescent="0.25">
      <c r="A336" s="4">
        <v>45625</v>
      </c>
      <c r="B336" s="20">
        <v>580.16</v>
      </c>
      <c r="C336" s="20">
        <v>1061.1400000000001</v>
      </c>
      <c r="D336" s="20">
        <v>580.16</v>
      </c>
      <c r="E336" s="20">
        <v>712.69</v>
      </c>
      <c r="F336" s="20">
        <v>811.92736000000002</v>
      </c>
      <c r="G336" s="20">
        <v>936.06</v>
      </c>
      <c r="H336" s="13">
        <v>918.48700596729998</v>
      </c>
      <c r="I336" s="5">
        <f t="shared" si="6"/>
        <v>-0.3172997787039023</v>
      </c>
    </row>
    <row r="337" spans="1:9" ht="16.5" customHeight="1" x14ac:dyDescent="0.25">
      <c r="A337" s="4">
        <v>45626</v>
      </c>
      <c r="B337" s="20">
        <v>433.02</v>
      </c>
      <c r="C337" s="20">
        <v>1040.2</v>
      </c>
      <c r="D337" s="20">
        <v>433.02</v>
      </c>
      <c r="E337" s="20">
        <v>703.37</v>
      </c>
      <c r="F337" s="20">
        <v>811.92736000000002</v>
      </c>
      <c r="G337" s="20">
        <v>936.06</v>
      </c>
      <c r="H337" s="13">
        <v>918.48700596729998</v>
      </c>
      <c r="I337" s="5">
        <f>IFERROR(LN(D337/D336),"")</f>
        <v>-0.29252001125424931</v>
      </c>
    </row>
    <row r="338" spans="1:9" ht="16.5" customHeight="1" x14ac:dyDescent="0.25">
      <c r="A338" s="4">
        <v>45627</v>
      </c>
      <c r="B338" s="20">
        <v>545.16</v>
      </c>
      <c r="C338" s="20">
        <v>545.16</v>
      </c>
      <c r="D338" s="20">
        <v>545.16</v>
      </c>
      <c r="E338" s="20">
        <v>545.16</v>
      </c>
      <c r="F338" s="20">
        <v>798.73</v>
      </c>
      <c r="G338" s="20">
        <v>948.85</v>
      </c>
      <c r="H338" s="13">
        <v>928.34268708900004</v>
      </c>
      <c r="I338" s="5">
        <f>IFERROR(LN(D338/D337),"")</f>
        <v>0.23029541324707542</v>
      </c>
    </row>
    <row r="339" spans="1:9" ht="16.5" customHeight="1" x14ac:dyDescent="0.25">
      <c r="A339" s="4">
        <v>45628</v>
      </c>
      <c r="B339" s="20">
        <v>652.29</v>
      </c>
      <c r="C339" s="20">
        <v>598.72499999999991</v>
      </c>
      <c r="D339" s="20">
        <v>652.29</v>
      </c>
      <c r="E339" s="20">
        <v>598.72499999999991</v>
      </c>
      <c r="F339" s="20">
        <v>798.73</v>
      </c>
      <c r="G339" s="20">
        <v>948.85</v>
      </c>
      <c r="H339" s="13">
        <v>928.34268708900004</v>
      </c>
      <c r="I339" s="5">
        <f>IFERROR(LN(D339/D338),"")</f>
        <v>0.17940991875576481</v>
      </c>
    </row>
    <row r="340" spans="1:9" ht="16.5" customHeight="1" x14ac:dyDescent="0.25">
      <c r="A340" s="4">
        <v>45629</v>
      </c>
      <c r="B340" s="20">
        <v>724.49</v>
      </c>
      <c r="C340" s="20">
        <v>640.65</v>
      </c>
      <c r="D340" s="20">
        <v>724.49</v>
      </c>
      <c r="E340" s="20">
        <v>640.64666666666665</v>
      </c>
      <c r="F340" s="20">
        <v>798.73</v>
      </c>
      <c r="G340" s="20">
        <v>948.85</v>
      </c>
      <c r="H340" s="13">
        <v>928.34268708900004</v>
      </c>
      <c r="I340" s="5">
        <f>IFERROR(LN(D340/D339),"")</f>
        <v>0.10497871072790471</v>
      </c>
    </row>
    <row r="341" spans="1:9" ht="16.5" customHeight="1" x14ac:dyDescent="0.25">
      <c r="A341" s="4">
        <v>45630</v>
      </c>
      <c r="B341" s="20">
        <v>774.27</v>
      </c>
      <c r="C341" s="20">
        <v>674.05</v>
      </c>
      <c r="D341" s="20">
        <v>774.27</v>
      </c>
      <c r="E341" s="20">
        <v>674.05250000000001</v>
      </c>
      <c r="F341" s="20">
        <v>798.73</v>
      </c>
      <c r="G341" s="20">
        <v>948.85</v>
      </c>
      <c r="H341" s="13">
        <v>928.34268708900004</v>
      </c>
      <c r="I341" s="5">
        <f t="shared" ref="I341:I343" si="7">IFERROR(LN(D341/D340),"")</f>
        <v>6.6452690926494487E-2</v>
      </c>
    </row>
    <row r="342" spans="1:9" ht="16.5" customHeight="1" x14ac:dyDescent="0.25">
      <c r="A342" s="4">
        <v>45631</v>
      </c>
      <c r="B342" s="20">
        <v>790.05</v>
      </c>
      <c r="C342" s="20">
        <v>697.25</v>
      </c>
      <c r="D342" s="20">
        <v>790.05</v>
      </c>
      <c r="E342" s="20">
        <v>697.25200000000007</v>
      </c>
      <c r="F342" s="20">
        <v>798.73</v>
      </c>
      <c r="G342" s="20">
        <v>948.85</v>
      </c>
      <c r="H342" s="13">
        <v>928.34268708900004</v>
      </c>
      <c r="I342" s="5">
        <f t="shared" si="7"/>
        <v>2.017558462803179E-2</v>
      </c>
    </row>
    <row r="343" spans="1:9" ht="16.5" customHeight="1" x14ac:dyDescent="0.25">
      <c r="A343" s="4">
        <v>45632</v>
      </c>
      <c r="B343" s="20">
        <v>778.12</v>
      </c>
      <c r="C343" s="20">
        <v>710.73</v>
      </c>
      <c r="D343" s="20">
        <v>778.12</v>
      </c>
      <c r="E343" s="20">
        <v>710.73</v>
      </c>
      <c r="F343" s="20">
        <v>798.73</v>
      </c>
      <c r="G343" s="20">
        <v>948.85</v>
      </c>
      <c r="H343" s="13">
        <v>928.34268708900004</v>
      </c>
      <c r="I343" s="5">
        <f t="shared" si="7"/>
        <v>-1.5215480667891735E-2</v>
      </c>
    </row>
    <row r="344" spans="1:9" ht="16.5" customHeight="1" x14ac:dyDescent="0.25">
      <c r="A344" s="4">
        <v>45633</v>
      </c>
      <c r="B344" s="20">
        <v>801.96</v>
      </c>
      <c r="C344" s="20">
        <v>723.76</v>
      </c>
      <c r="D344" s="20">
        <v>801.96</v>
      </c>
      <c r="E344" s="20">
        <v>723.76285714285711</v>
      </c>
      <c r="F344" s="20">
        <v>798.73</v>
      </c>
      <c r="G344" s="20">
        <v>948.85</v>
      </c>
      <c r="H344" s="13">
        <v>928.34268708900004</v>
      </c>
      <c r="I344" s="5">
        <f>IFERROR(LN(D344/D343),"")</f>
        <v>3.0177977381362867E-2</v>
      </c>
    </row>
    <row r="345" spans="1:9" ht="16.5" customHeight="1" x14ac:dyDescent="0.25">
      <c r="A345" s="4">
        <v>45634</v>
      </c>
      <c r="B345" s="20">
        <v>705.24</v>
      </c>
      <c r="C345" s="20">
        <v>721.45</v>
      </c>
      <c r="D345" s="20">
        <v>705.24</v>
      </c>
      <c r="E345" s="20">
        <v>721.44749999999999</v>
      </c>
      <c r="F345" s="20">
        <v>798.73</v>
      </c>
      <c r="G345" s="20">
        <v>948.85</v>
      </c>
      <c r="H345" s="13">
        <v>928.34268708900004</v>
      </c>
      <c r="I345" s="5">
        <f>IFERROR(LN(D345/D344),"")</f>
        <v>-0.12852056089841973</v>
      </c>
    </row>
    <row r="346" spans="1:9" ht="16.5" customHeight="1" x14ac:dyDescent="0.25">
      <c r="A346" s="4">
        <v>45635</v>
      </c>
      <c r="B346" s="20">
        <v>842.35</v>
      </c>
      <c r="C346" s="20">
        <v>734.88</v>
      </c>
      <c r="D346" s="20">
        <v>842.35</v>
      </c>
      <c r="E346" s="20">
        <v>734.88111111111118</v>
      </c>
      <c r="F346" s="20">
        <v>798.73</v>
      </c>
      <c r="G346" s="20">
        <v>948.85</v>
      </c>
      <c r="H346" s="13">
        <v>928.34268708900004</v>
      </c>
      <c r="I346" s="5">
        <f>IFERROR(LN(D346/D345),"")</f>
        <v>0.17765743441965368</v>
      </c>
    </row>
    <row r="347" spans="1:9" ht="16.5" customHeight="1" x14ac:dyDescent="0.25">
      <c r="A347" s="4">
        <v>45636</v>
      </c>
      <c r="B347" s="20">
        <v>860.21</v>
      </c>
      <c r="C347" s="20">
        <v>747.41</v>
      </c>
      <c r="D347" s="20">
        <v>860.21</v>
      </c>
      <c r="E347" s="20">
        <v>747.41399999999999</v>
      </c>
      <c r="F347" s="20">
        <v>798.73</v>
      </c>
      <c r="G347" s="20">
        <v>948.85</v>
      </c>
      <c r="H347" s="13">
        <v>928.34268708900004</v>
      </c>
      <c r="I347" s="5">
        <f>IFERROR(LN(D347/D346),"")</f>
        <v>2.0980940653291879E-2</v>
      </c>
    </row>
    <row r="348" spans="1:9" ht="16.5" customHeight="1" x14ac:dyDescent="0.25">
      <c r="A348" s="4">
        <v>45637</v>
      </c>
      <c r="B348" s="20">
        <v>870.48</v>
      </c>
      <c r="C348" s="20">
        <v>758.6</v>
      </c>
      <c r="D348" s="20">
        <v>870.48</v>
      </c>
      <c r="E348" s="20">
        <v>758.6018181818182</v>
      </c>
      <c r="F348" s="20">
        <v>798.73</v>
      </c>
      <c r="G348" s="20">
        <v>948.85</v>
      </c>
      <c r="H348" s="13">
        <v>928.34268708900004</v>
      </c>
      <c r="I348" s="5">
        <f t="shared" ref="I348:I350" si="8">IFERROR(LN(D348/D347),"")</f>
        <v>1.1868238157251845E-2</v>
      </c>
    </row>
    <row r="349" spans="1:9" ht="16.5" customHeight="1" x14ac:dyDescent="0.25">
      <c r="A349" s="4">
        <v>45638</v>
      </c>
      <c r="B349" s="20">
        <v>886.04</v>
      </c>
      <c r="C349" s="20">
        <v>769.22</v>
      </c>
      <c r="D349" s="20">
        <v>886.04</v>
      </c>
      <c r="E349" s="20">
        <v>769.22166666666669</v>
      </c>
      <c r="F349" s="20">
        <v>798.73</v>
      </c>
      <c r="G349" s="20">
        <v>948.85</v>
      </c>
      <c r="H349" s="13">
        <v>928.34268708900004</v>
      </c>
      <c r="I349" s="5">
        <f t="shared" si="8"/>
        <v>1.7717312670103871E-2</v>
      </c>
    </row>
    <row r="350" spans="1:9" ht="16.5" customHeight="1" x14ac:dyDescent="0.25">
      <c r="A350" s="4">
        <v>45639</v>
      </c>
      <c r="B350" s="20">
        <v>939.34</v>
      </c>
      <c r="C350" s="20">
        <v>782.31</v>
      </c>
      <c r="D350" s="20">
        <v>929.9</v>
      </c>
      <c r="E350" s="20">
        <v>781.58153846153846</v>
      </c>
      <c r="F350" s="20">
        <v>798.73</v>
      </c>
      <c r="G350" s="20">
        <v>948.85</v>
      </c>
      <c r="H350" s="13">
        <v>928.34268708900004</v>
      </c>
      <c r="I350" s="5">
        <f t="shared" si="8"/>
        <v>4.8314957171291265E-2</v>
      </c>
    </row>
    <row r="351" spans="1:9" ht="16.5" customHeight="1" x14ac:dyDescent="0.25">
      <c r="A351" s="4">
        <v>45640</v>
      </c>
      <c r="B351" s="20">
        <v>1003.61</v>
      </c>
      <c r="C351" s="20">
        <v>798.12</v>
      </c>
      <c r="D351" s="20">
        <v>928.34</v>
      </c>
      <c r="E351" s="20">
        <v>792.06428571428569</v>
      </c>
      <c r="F351" s="20">
        <v>798.73</v>
      </c>
      <c r="G351" s="20">
        <v>948.85</v>
      </c>
      <c r="H351" s="13">
        <v>928.34268708900004</v>
      </c>
      <c r="I351" s="5">
        <f>IFERROR(LN(D351/D350),"")</f>
        <v>-1.6790084881166205E-3</v>
      </c>
    </row>
    <row r="352" spans="1:9" ht="16.5" customHeight="1" x14ac:dyDescent="0.25">
      <c r="A352" s="4">
        <v>45641</v>
      </c>
      <c r="B352" s="20">
        <v>930.74</v>
      </c>
      <c r="C352" s="20">
        <v>806.96</v>
      </c>
      <c r="D352" s="20">
        <v>862.84</v>
      </c>
      <c r="E352" s="20">
        <v>796.78266666666661</v>
      </c>
      <c r="F352" s="20">
        <v>798.73</v>
      </c>
      <c r="G352" s="20">
        <v>948.85</v>
      </c>
      <c r="H352" s="13">
        <v>928.34268708900004</v>
      </c>
      <c r="I352" s="5">
        <f>IFERROR(LN(D352/D351),"")</f>
        <v>-7.316877086951884E-2</v>
      </c>
    </row>
    <row r="353" spans="1:9" ht="16.5" customHeight="1" x14ac:dyDescent="0.25">
      <c r="A353" s="4">
        <v>45642</v>
      </c>
      <c r="B353" s="20">
        <v>1081.8699999999999</v>
      </c>
      <c r="C353" s="20">
        <v>824.14</v>
      </c>
      <c r="D353" s="20">
        <v>895.82</v>
      </c>
      <c r="E353" s="20">
        <v>802.97249999999997</v>
      </c>
      <c r="F353" s="20">
        <v>798.73</v>
      </c>
      <c r="G353" s="20">
        <v>948.85</v>
      </c>
      <c r="H353" s="13">
        <v>928.34268708900004</v>
      </c>
      <c r="I353" s="5">
        <f>IFERROR(LN(D353/D352),"")</f>
        <v>3.7510225809598549E-2</v>
      </c>
    </row>
    <row r="354" spans="1:9" ht="16.5" customHeight="1" x14ac:dyDescent="0.25">
      <c r="A354" s="4">
        <f>1+A353</f>
        <v>45643</v>
      </c>
      <c r="B354" s="20">
        <v>1069.02</v>
      </c>
      <c r="C354" s="20">
        <v>838.54</v>
      </c>
      <c r="D354" s="20">
        <v>925.61</v>
      </c>
      <c r="E354" s="20">
        <v>810.18647058823535</v>
      </c>
      <c r="F354" s="20">
        <v>798.73</v>
      </c>
      <c r="G354" s="20">
        <v>948.85</v>
      </c>
      <c r="H354" s="13">
        <v>928.34268708900004</v>
      </c>
      <c r="I354" s="5">
        <f>IFERROR(LN(D354/D353),"")</f>
        <v>3.2713479687930203E-2</v>
      </c>
    </row>
    <row r="355" spans="1:9" ht="16.5" customHeight="1" x14ac:dyDescent="0.25">
      <c r="A355" s="4">
        <v>45644</v>
      </c>
      <c r="B355" s="20">
        <v>962.54</v>
      </c>
      <c r="C355" s="20">
        <v>845.43</v>
      </c>
      <c r="D355" s="20">
        <v>898.2</v>
      </c>
      <c r="E355" s="20">
        <v>815.07611111111112</v>
      </c>
      <c r="F355" s="20">
        <v>798.73</v>
      </c>
      <c r="G355" s="20">
        <v>948.85</v>
      </c>
      <c r="H355" s="13">
        <v>928.34268708900004</v>
      </c>
      <c r="I355" s="5">
        <f>IFERROR(LN(D355/D354),"")</f>
        <v>-3.0060218970407112E-2</v>
      </c>
    </row>
    <row r="356" spans="1:9" ht="16.5" customHeight="1" x14ac:dyDescent="0.25">
      <c r="A356" s="4">
        <v>45645</v>
      </c>
      <c r="B356" s="20">
        <v>880.18</v>
      </c>
      <c r="C356" s="20">
        <v>847.26</v>
      </c>
      <c r="D356" s="20">
        <v>856.86</v>
      </c>
      <c r="E356" s="20">
        <v>817.27526315789476</v>
      </c>
      <c r="F356" s="20">
        <v>798.73</v>
      </c>
      <c r="G356" s="20">
        <v>948.85</v>
      </c>
      <c r="H356" s="13">
        <v>928.34268708900004</v>
      </c>
      <c r="I356" s="5">
        <f t="shared" ref="I356:I358" si="9">IFERROR(LN(D356/D355),"")</f>
        <v>-4.7118215960740936E-2</v>
      </c>
    </row>
    <row r="357" spans="1:9" ht="16.5" customHeight="1" x14ac:dyDescent="0.25">
      <c r="A357" s="4">
        <v>45646</v>
      </c>
      <c r="B357" s="20">
        <v>932.1</v>
      </c>
      <c r="C357" s="20">
        <v>851.5</v>
      </c>
      <c r="D357" s="20">
        <v>888.39</v>
      </c>
      <c r="E357" s="20">
        <v>820.83100000000013</v>
      </c>
      <c r="F357" s="20">
        <v>798.73</v>
      </c>
      <c r="G357" s="20">
        <v>948.85</v>
      </c>
      <c r="H357" s="13">
        <v>928.34268708900004</v>
      </c>
      <c r="I357" s="5">
        <f t="shared" si="9"/>
        <v>3.6136291073119262E-2</v>
      </c>
    </row>
    <row r="358" spans="1:9" ht="16.5" customHeight="1" x14ac:dyDescent="0.25">
      <c r="A358" s="4">
        <f t="shared" ref="A358:A368" si="10">1+A357</f>
        <v>45647</v>
      </c>
      <c r="B358" s="20">
        <v>957.33</v>
      </c>
      <c r="C358" s="20">
        <v>856.54</v>
      </c>
      <c r="D358" s="20">
        <v>922.6</v>
      </c>
      <c r="E358" s="20">
        <v>825.67714285714294</v>
      </c>
      <c r="F358" s="20">
        <v>798.73</v>
      </c>
      <c r="G358" s="20">
        <v>948.85</v>
      </c>
      <c r="H358" s="13">
        <v>928.34268708900004</v>
      </c>
      <c r="I358" s="5">
        <f t="shared" si="9"/>
        <v>3.7784935357704226E-2</v>
      </c>
    </row>
    <row r="359" spans="1:9" ht="16.5" customHeight="1" x14ac:dyDescent="0.25">
      <c r="A359" s="4">
        <f t="shared" si="10"/>
        <v>45648</v>
      </c>
      <c r="B359" s="20">
        <v>868.81</v>
      </c>
      <c r="C359" s="20">
        <v>857.1</v>
      </c>
      <c r="D359" s="20">
        <v>851.83</v>
      </c>
      <c r="E359" s="20">
        <v>826.86590909090921</v>
      </c>
      <c r="F359" s="20">
        <v>798.73</v>
      </c>
      <c r="G359" s="20">
        <v>948.85</v>
      </c>
      <c r="H359" s="13">
        <v>928.34268708900004</v>
      </c>
      <c r="I359" s="5">
        <f t="shared" ref="I359:I360" si="11">IFERROR(LN(D359/D358),"")</f>
        <v>-7.9808794719698081E-2</v>
      </c>
    </row>
    <row r="360" spans="1:9" ht="16.5" customHeight="1" x14ac:dyDescent="0.25">
      <c r="A360" s="4">
        <f t="shared" si="10"/>
        <v>45649</v>
      </c>
      <c r="B360" s="20">
        <v>711.79</v>
      </c>
      <c r="C360" s="20">
        <v>850.78</v>
      </c>
      <c r="D360" s="20">
        <v>705.99</v>
      </c>
      <c r="E360" s="20">
        <v>821.61043478260888</v>
      </c>
      <c r="F360" s="20">
        <v>798.73</v>
      </c>
      <c r="G360" s="20">
        <v>948.85</v>
      </c>
      <c r="H360" s="13">
        <v>928.34268708900004</v>
      </c>
      <c r="I360" s="5">
        <f t="shared" si="11"/>
        <v>-0.18778590331704373</v>
      </c>
    </row>
    <row r="361" spans="1:9" ht="16.5" customHeight="1" x14ac:dyDescent="0.25">
      <c r="A361" s="4">
        <v>45650</v>
      </c>
      <c r="B361" s="20">
        <v>707.75</v>
      </c>
      <c r="C361" s="20">
        <v>844.82</v>
      </c>
      <c r="D361" s="20">
        <v>707.75</v>
      </c>
      <c r="E361" s="20">
        <v>816.86625000000015</v>
      </c>
      <c r="F361" s="20">
        <v>798.73</v>
      </c>
      <c r="G361" s="20">
        <v>948.85</v>
      </c>
      <c r="H361" s="13">
        <v>928.34268708900004</v>
      </c>
      <c r="I361" s="5">
        <f>IFERROR(LN(D361/D360),"")</f>
        <v>2.4898509050306082E-3</v>
      </c>
    </row>
    <row r="362" spans="1:9" ht="16.5" customHeight="1" x14ac:dyDescent="0.25">
      <c r="A362" s="4">
        <f t="shared" si="10"/>
        <v>45651</v>
      </c>
      <c r="B362" s="20">
        <v>391.21</v>
      </c>
      <c r="C362" s="20">
        <v>826.68</v>
      </c>
      <c r="D362" s="20">
        <v>391.21</v>
      </c>
      <c r="E362" s="20">
        <v>799.84000000000015</v>
      </c>
      <c r="F362" s="20">
        <v>798.73</v>
      </c>
      <c r="G362" s="20">
        <v>948.85</v>
      </c>
      <c r="H362" s="13">
        <v>928.34268708900004</v>
      </c>
      <c r="I362" s="5">
        <f t="shared" ref="I362:I364" si="12">IFERROR(LN(D362/D361),"")</f>
        <v>-0.5928464237858706</v>
      </c>
    </row>
    <row r="363" spans="1:9" ht="16.5" customHeight="1" x14ac:dyDescent="0.25">
      <c r="A363" s="4">
        <f t="shared" si="10"/>
        <v>45652</v>
      </c>
      <c r="B363" s="20">
        <v>517.44000000000005</v>
      </c>
      <c r="C363" s="20">
        <v>814.78</v>
      </c>
      <c r="D363" s="20">
        <v>517.44000000000005</v>
      </c>
      <c r="E363" s="20">
        <v>788.9784615384616</v>
      </c>
      <c r="F363" s="20">
        <v>798.73</v>
      </c>
      <c r="G363" s="20">
        <v>948.85</v>
      </c>
      <c r="H363" s="13">
        <v>928.34268708900004</v>
      </c>
      <c r="I363" s="5">
        <f t="shared" si="12"/>
        <v>0.27964907618260371</v>
      </c>
    </row>
    <row r="364" spans="1:9" ht="16.5" customHeight="1" x14ac:dyDescent="0.25">
      <c r="A364" s="4">
        <f t="shared" si="10"/>
        <v>45653</v>
      </c>
      <c r="B364" s="20">
        <v>378.45</v>
      </c>
      <c r="C364" s="20">
        <v>798.62</v>
      </c>
      <c r="D364" s="20">
        <v>378.45</v>
      </c>
      <c r="E364" s="20">
        <v>773.77370370370386</v>
      </c>
      <c r="F364" s="20">
        <v>798.73</v>
      </c>
      <c r="G364" s="20">
        <v>948.85</v>
      </c>
      <c r="H364" s="13">
        <v>928.34268708900004</v>
      </c>
      <c r="I364" s="5">
        <f t="shared" si="12"/>
        <v>-0.31280961263356571</v>
      </c>
    </row>
    <row r="365" spans="1:9" ht="16.5" customHeight="1" x14ac:dyDescent="0.25">
      <c r="A365" s="4">
        <f t="shared" si="10"/>
        <v>45654</v>
      </c>
      <c r="B365" s="20">
        <v>493.66</v>
      </c>
      <c r="C365" s="20">
        <v>787.73</v>
      </c>
      <c r="D365" s="20">
        <v>493.66</v>
      </c>
      <c r="E365" s="20">
        <v>763.76964285714291</v>
      </c>
      <c r="F365" s="20">
        <v>798.73</v>
      </c>
      <c r="G365" s="20">
        <v>948.85</v>
      </c>
      <c r="H365" s="13">
        <v>928.34268708900004</v>
      </c>
      <c r="I365" s="5">
        <f t="shared" ref="I365:I367" si="13">IFERROR(LN(D365/D364),"")</f>
        <v>0.26576305736440126</v>
      </c>
    </row>
    <row r="366" spans="1:9" ht="16.5" customHeight="1" x14ac:dyDescent="0.25">
      <c r="A366" s="4">
        <f t="shared" si="10"/>
        <v>45655</v>
      </c>
      <c r="B366" s="20">
        <v>294.07</v>
      </c>
      <c r="C366" s="20">
        <v>770.71</v>
      </c>
      <c r="D366" s="20">
        <v>294.07</v>
      </c>
      <c r="E366" s="20">
        <v>747.5731034482759</v>
      </c>
      <c r="F366" s="20">
        <v>798.73</v>
      </c>
      <c r="G366" s="20">
        <v>948.85</v>
      </c>
      <c r="H366" s="13">
        <v>928.34268708900004</v>
      </c>
      <c r="I366" s="5">
        <f t="shared" si="13"/>
        <v>-0.51802918688297372</v>
      </c>
    </row>
    <row r="367" spans="1:9" ht="16.5" customHeight="1" x14ac:dyDescent="0.25">
      <c r="A367" s="4">
        <v>45656</v>
      </c>
      <c r="B367" s="20">
        <v>380.34</v>
      </c>
      <c r="C367" s="20">
        <v>757.7</v>
      </c>
      <c r="D367" s="20">
        <v>380.34</v>
      </c>
      <c r="E367" s="20">
        <v>735.33200000000011</v>
      </c>
      <c r="F367" s="20">
        <v>798.73</v>
      </c>
      <c r="G367" s="20">
        <v>948.85</v>
      </c>
      <c r="H367" s="13">
        <v>928.34268708900004</v>
      </c>
      <c r="I367" s="5">
        <f t="shared" si="13"/>
        <v>0.25724775528752603</v>
      </c>
    </row>
    <row r="368" spans="1:9" ht="16.5" customHeight="1" x14ac:dyDescent="0.25">
      <c r="A368" s="4">
        <f t="shared" si="10"/>
        <v>45657</v>
      </c>
      <c r="B368" s="20">
        <v>156.69</v>
      </c>
      <c r="C368" s="20">
        <v>738.31</v>
      </c>
      <c r="D368" s="20">
        <v>156.69</v>
      </c>
      <c r="E368" s="20">
        <v>716.66612903225814</v>
      </c>
      <c r="F368" s="20">
        <v>798.73</v>
      </c>
      <c r="G368" s="20">
        <v>948.85</v>
      </c>
      <c r="H368" s="13">
        <v>928.34268708900004</v>
      </c>
      <c r="I368" s="5">
        <f>IFERROR(LN(D368/D367),"")</f>
        <v>-0.88679625840781295</v>
      </c>
    </row>
    <row r="369" spans="1:9" ht="16.5" customHeight="1" x14ac:dyDescent="0.25">
      <c r="A369" s="4">
        <v>45658</v>
      </c>
      <c r="B369" s="20">
        <v>224.43</v>
      </c>
      <c r="C369" s="20">
        <v>224.43</v>
      </c>
      <c r="D369" s="20">
        <v>224.43</v>
      </c>
      <c r="E369" s="20">
        <v>224.43</v>
      </c>
      <c r="F369" s="20">
        <v>797.38572999999997</v>
      </c>
      <c r="G369" s="20">
        <v>951.76</v>
      </c>
      <c r="H369" s="13">
        <v>930.68</v>
      </c>
      <c r="I369" s="5">
        <f t="shared" ref="I369:I372" si="14">IFERROR(LN(D369/D368),"")</f>
        <v>0.35929452343610629</v>
      </c>
    </row>
    <row r="370" spans="1:9" ht="16.5" customHeight="1" x14ac:dyDescent="0.25">
      <c r="A370" s="4">
        <v>45659</v>
      </c>
      <c r="B370" s="20">
        <v>468.18</v>
      </c>
      <c r="C370" s="20">
        <v>346.31</v>
      </c>
      <c r="D370" s="20">
        <v>468.18</v>
      </c>
      <c r="E370" s="20">
        <v>346.31</v>
      </c>
      <c r="F370" s="20">
        <v>797.38572999999997</v>
      </c>
      <c r="G370" s="20">
        <v>951.76</v>
      </c>
      <c r="H370" s="13">
        <v>930.68</v>
      </c>
      <c r="I370" s="5">
        <f t="shared" si="14"/>
        <v>0.73528898280430166</v>
      </c>
    </row>
    <row r="371" spans="1:9" ht="16.5" customHeight="1" x14ac:dyDescent="0.25">
      <c r="A371" s="4">
        <v>45660</v>
      </c>
      <c r="B371" s="20">
        <v>508.07</v>
      </c>
      <c r="C371" s="20">
        <v>400.23</v>
      </c>
      <c r="D371" s="20">
        <v>508.07</v>
      </c>
      <c r="E371" s="20">
        <v>400.23</v>
      </c>
      <c r="F371" s="20">
        <v>797.38572999999997</v>
      </c>
      <c r="G371" s="20">
        <v>951.76</v>
      </c>
      <c r="H371" s="13">
        <v>930.68</v>
      </c>
      <c r="I371" s="5">
        <f t="shared" si="14"/>
        <v>8.1766396004450542E-2</v>
      </c>
    </row>
    <row r="372" spans="1:9" ht="16.5" customHeight="1" x14ac:dyDescent="0.25">
      <c r="A372" s="4">
        <v>45661</v>
      </c>
      <c r="B372" s="20">
        <v>392.88</v>
      </c>
      <c r="C372" s="20">
        <v>398.39</v>
      </c>
      <c r="D372" s="20">
        <v>392.88</v>
      </c>
      <c r="E372" s="20">
        <v>398.39</v>
      </c>
      <c r="F372" s="20">
        <v>797.38572999999997</v>
      </c>
      <c r="G372" s="20">
        <v>951.76</v>
      </c>
      <c r="H372" s="13">
        <v>930.68</v>
      </c>
      <c r="I372" s="5">
        <f t="shared" si="14"/>
        <v>-0.25711501163018641</v>
      </c>
    </row>
    <row r="373" spans="1:9" ht="16.5" customHeight="1" x14ac:dyDescent="0.25">
      <c r="A373" s="4">
        <v>45662</v>
      </c>
      <c r="B373" s="20">
        <v>176.24</v>
      </c>
      <c r="C373" s="20">
        <v>353.96</v>
      </c>
      <c r="D373" s="20">
        <v>176.24</v>
      </c>
      <c r="E373" s="20">
        <v>353.96</v>
      </c>
      <c r="F373" s="20">
        <v>797.38572999999997</v>
      </c>
      <c r="G373" s="20">
        <v>951.76</v>
      </c>
      <c r="H373" s="13">
        <v>930.68</v>
      </c>
      <c r="I373" s="5">
        <f>IFERROR(LN(D373/D372),"")</f>
        <v>-0.80165751923690143</v>
      </c>
    </row>
    <row r="374" spans="1:9" ht="16.5" customHeight="1" x14ac:dyDescent="0.25">
      <c r="A374" s="4">
        <v>45663</v>
      </c>
      <c r="B374" s="20">
        <v>312.54000000000002</v>
      </c>
      <c r="C374" s="20">
        <v>347.06</v>
      </c>
      <c r="D374" s="20">
        <v>312.54000000000002</v>
      </c>
      <c r="E374" s="20">
        <v>347.06</v>
      </c>
      <c r="F374" s="20">
        <v>797.38572999999997</v>
      </c>
      <c r="G374" s="20">
        <v>951.76</v>
      </c>
      <c r="H374" s="13">
        <v>930.68</v>
      </c>
      <c r="I374" s="5">
        <f>IFERROR(LN(D374/D373),"")</f>
        <v>0.57288575849106749</v>
      </c>
    </row>
    <row r="375" spans="1:9" ht="16.5" customHeight="1" x14ac:dyDescent="0.25">
      <c r="A375" s="4">
        <v>45664</v>
      </c>
      <c r="B375" s="20">
        <v>344.71</v>
      </c>
      <c r="C375" s="20">
        <v>346.72</v>
      </c>
      <c r="D375" s="20">
        <v>344.71</v>
      </c>
      <c r="E375" s="20">
        <v>346.72</v>
      </c>
      <c r="F375" s="20">
        <v>797.38572999999997</v>
      </c>
      <c r="G375" s="20">
        <v>951.76</v>
      </c>
      <c r="H375" s="13">
        <v>930.68</v>
      </c>
      <c r="I375" s="5">
        <f>IFERROR(LN(D375/D374),"")</f>
        <v>9.797102285083277E-2</v>
      </c>
    </row>
    <row r="376" spans="1:9" ht="16.5" customHeight="1" x14ac:dyDescent="0.25">
      <c r="A376" s="4">
        <v>45665</v>
      </c>
      <c r="B376" s="20">
        <v>237.92</v>
      </c>
      <c r="C376" s="20">
        <v>333.12</v>
      </c>
      <c r="D376" s="20">
        <v>237.92</v>
      </c>
      <c r="E376" s="20">
        <v>333.12</v>
      </c>
      <c r="F376" s="20">
        <v>797.38572999999997</v>
      </c>
      <c r="G376" s="20">
        <v>951.76</v>
      </c>
      <c r="H376" s="13">
        <v>930.68</v>
      </c>
      <c r="I376" s="5">
        <f t="shared" ref="I376:I378" si="15">IFERROR(LN(D376/D375),"")</f>
        <v>-0.37076900112414318</v>
      </c>
    </row>
    <row r="377" spans="1:9" ht="16.5" customHeight="1" x14ac:dyDescent="0.25">
      <c r="A377" s="4">
        <v>45666</v>
      </c>
      <c r="B377" s="20">
        <v>223.02</v>
      </c>
      <c r="C377" s="20">
        <v>320.89</v>
      </c>
      <c r="D377" s="20">
        <v>223.02</v>
      </c>
      <c r="E377" s="20">
        <v>320.89</v>
      </c>
      <c r="F377" s="20">
        <v>797.38572999999997</v>
      </c>
      <c r="G377" s="20">
        <v>951.76</v>
      </c>
      <c r="H377" s="13">
        <v>930.68</v>
      </c>
      <c r="I377" s="5">
        <f t="shared" si="15"/>
        <v>-6.4673029174629068E-2</v>
      </c>
    </row>
    <row r="378" spans="1:9" ht="16.5" customHeight="1" x14ac:dyDescent="0.25">
      <c r="A378" s="4">
        <v>45667</v>
      </c>
      <c r="B378" s="28">
        <v>221.36</v>
      </c>
      <c r="C378" s="28">
        <v>310.94</v>
      </c>
      <c r="D378" s="28">
        <v>221.36</v>
      </c>
      <c r="E378" s="28">
        <v>310.94</v>
      </c>
      <c r="F378" s="20">
        <v>797.38572999999997</v>
      </c>
      <c r="G378" s="20">
        <v>951.76</v>
      </c>
      <c r="H378" s="13">
        <v>930.68</v>
      </c>
      <c r="I378" s="29">
        <f t="shared" si="15"/>
        <v>-7.4711180585452716E-3</v>
      </c>
    </row>
    <row r="379" spans="1:9" ht="16.5" customHeight="1" x14ac:dyDescent="0.25">
      <c r="A379" s="4">
        <v>45668</v>
      </c>
      <c r="B379" s="28">
        <v>270.2</v>
      </c>
      <c r="C379" s="28">
        <v>307.23</v>
      </c>
      <c r="D379" s="28">
        <v>270.2</v>
      </c>
      <c r="E379" s="28">
        <v>307.23</v>
      </c>
      <c r="F379" s="20">
        <v>797.38572999999997</v>
      </c>
      <c r="G379" s="20">
        <v>951.76</v>
      </c>
      <c r="H379" s="13">
        <v>930.68</v>
      </c>
      <c r="I379" s="29">
        <f>IFERROR(LN(D379/D378),"")</f>
        <v>0.19937209004742801</v>
      </c>
    </row>
    <row r="380" spans="1:9" ht="16.5" customHeight="1" x14ac:dyDescent="0.25">
      <c r="A380" s="15">
        <v>45669</v>
      </c>
      <c r="B380" s="28">
        <v>297.41000000000003</v>
      </c>
      <c r="C380" s="28">
        <v>306.41000000000003</v>
      </c>
      <c r="D380" s="28">
        <v>297.41000000000003</v>
      </c>
      <c r="E380" s="28">
        <v>306.41000000000003</v>
      </c>
      <c r="F380" s="20">
        <v>797.38572999999997</v>
      </c>
      <c r="G380" s="20">
        <v>951.76</v>
      </c>
      <c r="H380" s="13">
        <v>930.68</v>
      </c>
      <c r="I380" s="29">
        <f>IFERROR(LN(D380/D379),"")</f>
        <v>9.5949232682471589E-2</v>
      </c>
    </row>
    <row r="381" spans="1:9" ht="16.5" customHeight="1" x14ac:dyDescent="0.25">
      <c r="A381" s="15">
        <v>45670</v>
      </c>
      <c r="B381" s="28">
        <v>379.2</v>
      </c>
      <c r="C381" s="28">
        <v>312.01</v>
      </c>
      <c r="D381" s="28">
        <v>379.2</v>
      </c>
      <c r="E381" s="28">
        <v>312.01</v>
      </c>
      <c r="F381" s="20">
        <v>797.38572999999997</v>
      </c>
      <c r="G381" s="20">
        <v>951.76</v>
      </c>
      <c r="H381" s="13">
        <v>930.68</v>
      </c>
      <c r="I381" s="29">
        <f>IFERROR(LN(D381/D380),"")</f>
        <v>0.24295211217229673</v>
      </c>
    </row>
    <row r="382" spans="1:9" ht="16.5" customHeight="1" x14ac:dyDescent="0.25">
      <c r="A382" s="15">
        <v>45671</v>
      </c>
      <c r="B382" s="20">
        <v>444.58</v>
      </c>
      <c r="C382" s="20">
        <v>321.48</v>
      </c>
      <c r="D382" s="20">
        <v>444.58</v>
      </c>
      <c r="E382" s="20">
        <v>321.48</v>
      </c>
      <c r="F382" s="20">
        <v>797.38572999999997</v>
      </c>
      <c r="G382" s="20">
        <v>951.76</v>
      </c>
      <c r="H382" s="13">
        <v>930.68</v>
      </c>
      <c r="I382" s="5">
        <f>IFERROR(LN(D382/D381),"")</f>
        <v>0.15906624588189699</v>
      </c>
    </row>
    <row r="383" spans="1:9" ht="16.5" customHeight="1" x14ac:dyDescent="0.25">
      <c r="A383" s="15">
        <v>45672</v>
      </c>
      <c r="B383" s="20">
        <v>549.23</v>
      </c>
      <c r="C383" s="20">
        <v>336.66</v>
      </c>
      <c r="D383" s="20">
        <v>549.23</v>
      </c>
      <c r="E383" s="20">
        <v>336.66</v>
      </c>
      <c r="F383" s="20">
        <v>797.38572999999997</v>
      </c>
      <c r="G383" s="20">
        <v>951.76</v>
      </c>
      <c r="H383" s="13">
        <v>930.68</v>
      </c>
      <c r="I383" s="5">
        <f t="shared" ref="I383:I385" si="16">IFERROR(LN(D383/D382),"")</f>
        <v>0.21138728104812482</v>
      </c>
    </row>
    <row r="384" spans="1:9" ht="16.5" customHeight="1" x14ac:dyDescent="0.25">
      <c r="A384" s="15">
        <v>45673</v>
      </c>
      <c r="B384" s="20">
        <v>597.71</v>
      </c>
      <c r="C384" s="20">
        <v>352.98</v>
      </c>
      <c r="D384" s="20">
        <v>597.71</v>
      </c>
      <c r="E384" s="20">
        <v>352.98</v>
      </c>
      <c r="F384" s="20">
        <v>797.38572999999997</v>
      </c>
      <c r="G384" s="20">
        <v>951.76</v>
      </c>
      <c r="H384" s="13">
        <v>930.68</v>
      </c>
      <c r="I384" s="5">
        <f t="shared" si="16"/>
        <v>8.4588389180767248E-2</v>
      </c>
    </row>
    <row r="385" spans="1:9" ht="16.5" customHeight="1" x14ac:dyDescent="0.25">
      <c r="A385" s="15">
        <v>45674</v>
      </c>
      <c r="B385" s="20">
        <v>686.3</v>
      </c>
      <c r="C385" s="20">
        <v>372.59</v>
      </c>
      <c r="D385" s="20">
        <v>686.3</v>
      </c>
      <c r="E385" s="20">
        <v>372.59</v>
      </c>
      <c r="F385" s="20">
        <v>797.38572999999997</v>
      </c>
      <c r="G385" s="20">
        <v>951.76</v>
      </c>
      <c r="H385" s="13">
        <v>930.68</v>
      </c>
      <c r="I385" s="5">
        <f t="shared" si="16"/>
        <v>0.1382091634229333</v>
      </c>
    </row>
    <row r="386" spans="1:9" ht="16.5" customHeight="1" x14ac:dyDescent="0.25">
      <c r="A386" s="15">
        <v>45675</v>
      </c>
      <c r="B386" s="20">
        <v>661.79</v>
      </c>
      <c r="C386" s="20">
        <v>388.65</v>
      </c>
      <c r="D386" s="20">
        <v>661.79</v>
      </c>
      <c r="E386" s="20">
        <v>388.65</v>
      </c>
      <c r="F386" s="20">
        <v>797.38572999999997</v>
      </c>
      <c r="G386" s="20">
        <v>951.76</v>
      </c>
      <c r="H386" s="13">
        <v>930.68</v>
      </c>
      <c r="I386" s="5">
        <f>IFERROR(LN(D386/D385),"")</f>
        <v>-3.6366564846467178E-2</v>
      </c>
    </row>
    <row r="387" spans="1:9" ht="16.5" customHeight="1" x14ac:dyDescent="0.25">
      <c r="A387" s="15">
        <v>45676</v>
      </c>
      <c r="B387" s="20">
        <v>630.59</v>
      </c>
      <c r="C387" s="20">
        <v>401.39</v>
      </c>
      <c r="D387" s="20">
        <v>630.59</v>
      </c>
      <c r="E387" s="20">
        <v>401.39</v>
      </c>
      <c r="F387" s="20">
        <v>797.38572999999997</v>
      </c>
      <c r="G387" s="20">
        <v>951.76</v>
      </c>
      <c r="H387" s="13">
        <v>930.68</v>
      </c>
      <c r="I387" s="5">
        <f>IFERROR(LN(D387/D386),"")</f>
        <v>-4.8292395995997987E-2</v>
      </c>
    </row>
    <row r="388" spans="1:9" ht="16.5" customHeight="1" x14ac:dyDescent="0.25">
      <c r="A388" s="15">
        <v>45677</v>
      </c>
      <c r="B388" s="28">
        <v>656.28</v>
      </c>
      <c r="C388" s="28">
        <v>414.13</v>
      </c>
      <c r="D388" s="28">
        <v>656.28</v>
      </c>
      <c r="E388" s="28">
        <v>414.13</v>
      </c>
      <c r="F388" s="20">
        <v>797.38572999999997</v>
      </c>
      <c r="G388" s="20">
        <v>951.76</v>
      </c>
      <c r="H388" s="13">
        <v>930.68</v>
      </c>
      <c r="I388" s="5">
        <f>IFERROR(LN(D388/D387),"")</f>
        <v>3.9931638074557817E-2</v>
      </c>
    </row>
    <row r="389" spans="1:9" ht="16.5" customHeight="1" x14ac:dyDescent="0.25">
      <c r="A389" s="15">
        <v>45678</v>
      </c>
      <c r="B389" s="20">
        <v>675.03</v>
      </c>
      <c r="C389" s="20">
        <v>426.56</v>
      </c>
      <c r="D389" s="20">
        <v>675.03</v>
      </c>
      <c r="E389" s="20">
        <v>426.56</v>
      </c>
      <c r="F389" s="20">
        <v>797.38572999999997</v>
      </c>
      <c r="G389" s="20">
        <v>951.76</v>
      </c>
      <c r="H389" s="13">
        <v>930.68</v>
      </c>
      <c r="I389" s="5">
        <f>IFERROR(LN(D389/D388),"")</f>
        <v>2.816960718266762E-2</v>
      </c>
    </row>
    <row r="390" spans="1:9" ht="16.5" customHeight="1" x14ac:dyDescent="0.25">
      <c r="A390" s="15">
        <v>45679</v>
      </c>
      <c r="B390" s="20">
        <v>700.64</v>
      </c>
      <c r="C390" s="20">
        <v>439.01</v>
      </c>
      <c r="D390" s="20">
        <v>700.64</v>
      </c>
      <c r="E390" s="20">
        <v>439.01</v>
      </c>
      <c r="F390" s="20">
        <v>797.38572999999997</v>
      </c>
      <c r="G390" s="20">
        <v>951.76</v>
      </c>
      <c r="H390" s="13">
        <v>930.68</v>
      </c>
      <c r="I390" s="5">
        <f t="shared" ref="I390:I392" si="17">IFERROR(LN(D390/D389),"")</f>
        <v>3.7237068723738997E-2</v>
      </c>
    </row>
    <row r="391" spans="1:9" ht="16.5" customHeight="1" x14ac:dyDescent="0.25">
      <c r="A391" s="15">
        <v>45680</v>
      </c>
      <c r="B391" s="20">
        <v>737.37</v>
      </c>
      <c r="C391" s="20">
        <v>451.99</v>
      </c>
      <c r="D391" s="20">
        <v>737.37</v>
      </c>
      <c r="E391" s="20">
        <v>451.99</v>
      </c>
      <c r="F391" s="20">
        <v>797.38572999999997</v>
      </c>
      <c r="G391" s="20">
        <v>951.76</v>
      </c>
      <c r="H391" s="13">
        <v>930.68</v>
      </c>
      <c r="I391" s="5">
        <f t="shared" si="17"/>
        <v>5.1095598436854524E-2</v>
      </c>
    </row>
    <row r="392" spans="1:9" ht="16.5" customHeight="1" x14ac:dyDescent="0.25">
      <c r="A392" s="15">
        <v>45681</v>
      </c>
      <c r="B392" s="20">
        <v>691.67</v>
      </c>
      <c r="C392" s="20">
        <v>461.97</v>
      </c>
      <c r="D392" s="20">
        <v>691.67</v>
      </c>
      <c r="E392" s="20">
        <v>461.97</v>
      </c>
      <c r="F392" s="20">
        <v>797.38572999999997</v>
      </c>
      <c r="G392" s="20">
        <v>951.76</v>
      </c>
      <c r="H392" s="13">
        <v>930.68</v>
      </c>
      <c r="I392" s="5">
        <f t="shared" si="17"/>
        <v>-6.3980838227757991E-2</v>
      </c>
    </row>
    <row r="393" spans="1:9" ht="16.5" customHeight="1" x14ac:dyDescent="0.25">
      <c r="A393" s="15">
        <v>45682</v>
      </c>
      <c r="B393" s="20">
        <v>721.75</v>
      </c>
      <c r="C393" s="20">
        <v>472.36</v>
      </c>
      <c r="D393" s="20">
        <v>721.75</v>
      </c>
      <c r="E393" s="20">
        <v>472.36</v>
      </c>
      <c r="F393" s="20">
        <v>797.38572999999997</v>
      </c>
      <c r="G393" s="20">
        <v>951.76</v>
      </c>
      <c r="H393" s="13">
        <v>930.68</v>
      </c>
      <c r="I393" s="5">
        <f>IFERROR(LN(D393/D392),"")</f>
        <v>4.2569855280859853E-2</v>
      </c>
    </row>
    <row r="394" spans="1:9" ht="16.5" customHeight="1" x14ac:dyDescent="0.25">
      <c r="A394" s="15">
        <v>45683</v>
      </c>
      <c r="B394" s="20">
        <v>756.35</v>
      </c>
      <c r="C394" s="20">
        <v>483.29</v>
      </c>
      <c r="D394" s="20">
        <v>756.35</v>
      </c>
      <c r="E394" s="20">
        <v>483.29</v>
      </c>
      <c r="F394" s="20">
        <v>797.38572999999997</v>
      </c>
      <c r="G394" s="20">
        <v>951.76</v>
      </c>
      <c r="H394" s="13">
        <v>930.68</v>
      </c>
      <c r="I394" s="5">
        <f>IFERROR(LN(D394/D393),"")</f>
        <v>4.6825413465163834E-2</v>
      </c>
    </row>
    <row r="395" spans="1:9" ht="16.5" customHeight="1" x14ac:dyDescent="0.25">
      <c r="A395" s="15">
        <v>45684</v>
      </c>
      <c r="B395" s="20">
        <v>727.84</v>
      </c>
      <c r="C395" s="20">
        <v>492.34</v>
      </c>
      <c r="D395" s="20">
        <v>727.84</v>
      </c>
      <c r="E395" s="20">
        <v>492.34</v>
      </c>
      <c r="F395" s="20">
        <v>797.38572999999997</v>
      </c>
      <c r="G395" s="20">
        <v>951.76</v>
      </c>
      <c r="H395" s="13">
        <v>930.68</v>
      </c>
      <c r="I395" s="5">
        <f>IFERROR(LN(D395/D394),"")</f>
        <v>-3.8422988186514274E-2</v>
      </c>
    </row>
    <row r="396" spans="1:9" ht="16.5" customHeight="1" x14ac:dyDescent="0.25">
      <c r="A396" s="15">
        <v>45685</v>
      </c>
      <c r="B396" s="20">
        <v>733.04</v>
      </c>
      <c r="C396" s="20">
        <v>500.94</v>
      </c>
      <c r="D396" s="20">
        <v>733.04</v>
      </c>
      <c r="E396" s="20">
        <v>500.94</v>
      </c>
      <c r="F396" s="20">
        <v>797.38572999999997</v>
      </c>
      <c r="G396" s="20">
        <v>951.76</v>
      </c>
      <c r="H396" s="13">
        <v>930.68</v>
      </c>
      <c r="I396" s="5">
        <f>IFERROR(LN(D396/D395),"")</f>
        <v>7.119026835263666E-3</v>
      </c>
    </row>
    <row r="397" spans="1:9" ht="16.5" customHeight="1" x14ac:dyDescent="0.25">
      <c r="A397" s="15">
        <v>45686</v>
      </c>
      <c r="B397" s="20">
        <v>757.39</v>
      </c>
      <c r="C397" s="20">
        <v>509.78</v>
      </c>
      <c r="D397" s="20">
        <v>757.39</v>
      </c>
      <c r="E397" s="20">
        <v>509.78</v>
      </c>
      <c r="F397" s="20">
        <v>797.38572999999997</v>
      </c>
      <c r="G397" s="20">
        <v>951.76</v>
      </c>
      <c r="H397" s="13">
        <v>930.68</v>
      </c>
      <c r="I397" s="5">
        <f t="shared" ref="I397:I399" si="18">IFERROR(LN(D397/D396),"")</f>
        <v>3.2678041660464813E-2</v>
      </c>
    </row>
    <row r="398" spans="1:9" ht="16.5" customHeight="1" x14ac:dyDescent="0.25">
      <c r="A398" s="15">
        <v>45687</v>
      </c>
      <c r="B398" s="20">
        <v>699.24</v>
      </c>
      <c r="C398" s="20">
        <v>516.1</v>
      </c>
      <c r="D398" s="20">
        <v>699.24</v>
      </c>
      <c r="E398" s="20">
        <v>516.1</v>
      </c>
      <c r="F398" s="20">
        <v>797.38572999999997</v>
      </c>
      <c r="G398" s="20">
        <v>951.76</v>
      </c>
      <c r="H398" s="13">
        <v>930.68</v>
      </c>
      <c r="I398" s="5">
        <f t="shared" si="18"/>
        <v>-7.9884281374439398E-2</v>
      </c>
    </row>
    <row r="399" spans="1:9" ht="16.5" customHeight="1" x14ac:dyDescent="0.25">
      <c r="A399" s="15">
        <v>45688</v>
      </c>
      <c r="B399" s="20">
        <v>633.69000000000005</v>
      </c>
      <c r="C399" s="20">
        <v>519.89</v>
      </c>
      <c r="D399" s="20">
        <v>631</v>
      </c>
      <c r="E399" s="20">
        <v>519.80999999999995</v>
      </c>
      <c r="F399" s="20">
        <v>797.38572999999997</v>
      </c>
      <c r="G399" s="20">
        <v>951.76</v>
      </c>
      <c r="H399" s="13">
        <v>930.68</v>
      </c>
      <c r="I399" s="5">
        <f t="shared" si="18"/>
        <v>-0.10268816840177004</v>
      </c>
    </row>
    <row r="400" spans="1:9" ht="16.5" customHeight="1" x14ac:dyDescent="0.25">
      <c r="A400" s="15">
        <v>45689</v>
      </c>
      <c r="B400" s="28">
        <v>614</v>
      </c>
      <c r="C400" s="28">
        <v>614</v>
      </c>
      <c r="D400" s="28">
        <v>614</v>
      </c>
      <c r="E400" s="28">
        <v>614</v>
      </c>
      <c r="F400" s="20">
        <v>793.90020000000004</v>
      </c>
      <c r="G400" s="20">
        <v>970.59124336762795</v>
      </c>
      <c r="H400" s="13">
        <v>946.47</v>
      </c>
      <c r="I400" s="29">
        <f>IFERROR(LN(D400/D399),"")</f>
        <v>-2.7310934394070705E-2</v>
      </c>
    </row>
    <row r="401" spans="1:9" ht="16.5" customHeight="1" x14ac:dyDescent="0.25">
      <c r="A401" s="15">
        <v>45690</v>
      </c>
      <c r="B401" s="20">
        <v>489.14</v>
      </c>
      <c r="C401" s="20">
        <v>551.57000000000005</v>
      </c>
      <c r="D401" s="20">
        <v>489.14</v>
      </c>
      <c r="E401" s="20">
        <v>551.57000000000005</v>
      </c>
      <c r="F401" s="20">
        <v>793.90020000000004</v>
      </c>
      <c r="G401" s="20">
        <v>970.59124336762795</v>
      </c>
      <c r="H401" s="13">
        <v>946.47</v>
      </c>
      <c r="I401" s="5">
        <f>IFERROR(LN(D401/D400),"")</f>
        <v>-0.22734618107937776</v>
      </c>
    </row>
    <row r="402" spans="1:9" ht="16.5" customHeight="1" x14ac:dyDescent="0.25">
      <c r="A402" s="15">
        <v>45691</v>
      </c>
      <c r="B402" s="20">
        <v>643.46</v>
      </c>
      <c r="C402" s="20">
        <v>582.20000000000005</v>
      </c>
      <c r="D402" s="20">
        <v>643.46</v>
      </c>
      <c r="E402" s="20">
        <v>582.20000000000005</v>
      </c>
      <c r="F402" s="20">
        <v>793.90020000000004</v>
      </c>
      <c r="G402" s="20">
        <v>970.59124336762795</v>
      </c>
      <c r="H402" s="13">
        <v>946.47</v>
      </c>
      <c r="I402" s="5">
        <f>IFERROR(LN(D402/D401),"")</f>
        <v>0.27421111797423997</v>
      </c>
    </row>
    <row r="403" spans="1:9" ht="16.5" customHeight="1" x14ac:dyDescent="0.25">
      <c r="A403" s="15">
        <v>45692</v>
      </c>
      <c r="B403" s="20">
        <v>671.53</v>
      </c>
      <c r="C403" s="20">
        <v>604.53</v>
      </c>
      <c r="D403" s="20">
        <v>671.53</v>
      </c>
      <c r="E403" s="20">
        <v>604.53</v>
      </c>
      <c r="F403" s="20">
        <v>793.90020000000004</v>
      </c>
      <c r="G403" s="20">
        <v>970.59124336762795</v>
      </c>
      <c r="H403" s="13">
        <v>946.47</v>
      </c>
      <c r="I403" s="5">
        <f>IFERROR(LN(D403/D402),"")</f>
        <v>4.2698826021627757E-2</v>
      </c>
    </row>
    <row r="404" spans="1:9" ht="16.5" customHeight="1" x14ac:dyDescent="0.25">
      <c r="A404" s="15">
        <v>45693</v>
      </c>
      <c r="B404" s="20">
        <v>699.89</v>
      </c>
      <c r="C404" s="20">
        <v>623.6</v>
      </c>
      <c r="D404" s="20">
        <v>699.89</v>
      </c>
      <c r="E404" s="20">
        <v>623.6</v>
      </c>
      <c r="F404" s="20">
        <v>793.90020000000004</v>
      </c>
      <c r="G404" s="20">
        <v>970.59124336762795</v>
      </c>
      <c r="H404" s="13">
        <v>946.47</v>
      </c>
      <c r="I404" s="5">
        <f t="shared" ref="I404:I406" si="19">IFERROR(LN(D404/D403),"")</f>
        <v>4.1364488774396815E-2</v>
      </c>
    </row>
    <row r="405" spans="1:9" ht="16.5" customHeight="1" x14ac:dyDescent="0.25">
      <c r="A405" s="15">
        <v>45694</v>
      </c>
      <c r="B405" s="20">
        <v>729.55</v>
      </c>
      <c r="C405" s="20">
        <v>641.26</v>
      </c>
      <c r="D405" s="20">
        <v>729.55</v>
      </c>
      <c r="E405" s="20">
        <v>641.26</v>
      </c>
      <c r="F405" s="20">
        <v>793.90020000000004</v>
      </c>
      <c r="G405" s="20">
        <v>970.59124336762795</v>
      </c>
      <c r="H405" s="13">
        <v>946.47</v>
      </c>
      <c r="I405" s="5">
        <f t="shared" si="19"/>
        <v>4.1504725872002074E-2</v>
      </c>
    </row>
    <row r="406" spans="1:9" ht="16.5" customHeight="1" x14ac:dyDescent="0.25">
      <c r="A406" s="15">
        <v>45695</v>
      </c>
      <c r="B406" s="20">
        <v>632.28</v>
      </c>
      <c r="C406" s="20">
        <v>639.98</v>
      </c>
      <c r="D406" s="20">
        <v>632.28</v>
      </c>
      <c r="E406" s="20">
        <v>639.98</v>
      </c>
      <c r="F406" s="20">
        <v>793.90020000000004</v>
      </c>
      <c r="G406" s="20">
        <v>970.59124336762795</v>
      </c>
      <c r="H406" s="13">
        <v>946.47</v>
      </c>
      <c r="I406" s="5">
        <f t="shared" si="19"/>
        <v>-0.1430955717008367</v>
      </c>
    </row>
    <row r="407" spans="1:9" ht="16.5" customHeight="1" x14ac:dyDescent="0.25">
      <c r="A407" s="15">
        <v>45696</v>
      </c>
      <c r="B407" s="20">
        <v>486.13</v>
      </c>
      <c r="C407" s="20">
        <v>620.75</v>
      </c>
      <c r="D407" s="20">
        <v>486.13</v>
      </c>
      <c r="E407" s="20">
        <v>620.75</v>
      </c>
      <c r="F407" s="20">
        <v>793.90020000000004</v>
      </c>
      <c r="G407" s="20">
        <v>970.59124336762795</v>
      </c>
      <c r="H407" s="13">
        <v>946.47</v>
      </c>
      <c r="I407" s="5">
        <f>IFERROR(LN(D407/D406),"")</f>
        <v>-0.2628562561657613</v>
      </c>
    </row>
    <row r="408" spans="1:9" ht="16.5" customHeight="1" x14ac:dyDescent="0.25">
      <c r="A408" s="15">
        <v>45697</v>
      </c>
      <c r="B408" s="20">
        <v>617.16999999999996</v>
      </c>
      <c r="C408" s="20">
        <v>620.35</v>
      </c>
      <c r="D408" s="20">
        <v>617.16999999999996</v>
      </c>
      <c r="E408" s="20">
        <v>620.35</v>
      </c>
      <c r="F408" s="20">
        <v>793.90020000000004</v>
      </c>
      <c r="G408" s="20">
        <v>970.59124336762795</v>
      </c>
      <c r="H408" s="13">
        <v>946.47</v>
      </c>
      <c r="I408" s="5">
        <f>IFERROR(LN(D408/D407),"")</f>
        <v>0.23866843485373382</v>
      </c>
    </row>
    <row r="409" spans="1:9" ht="16.5" customHeight="1" x14ac:dyDescent="0.25">
      <c r="A409" s="15">
        <v>45698</v>
      </c>
      <c r="B409" s="20">
        <v>586.17999999999995</v>
      </c>
      <c r="C409" s="20">
        <v>616.92999999999995</v>
      </c>
      <c r="D409" s="20">
        <v>586.17999999999995</v>
      </c>
      <c r="E409" s="20">
        <v>616.92999999999995</v>
      </c>
      <c r="F409" s="20">
        <v>793.90020000000004</v>
      </c>
      <c r="G409" s="20">
        <v>970.59124336762795</v>
      </c>
      <c r="H409" s="13">
        <v>946.47</v>
      </c>
      <c r="I409" s="5">
        <f>IFERROR(LN(D409/D408),"")</f>
        <v>-5.151760305085664E-2</v>
      </c>
    </row>
    <row r="410" spans="1:9" ht="16.5" customHeight="1" x14ac:dyDescent="0.25">
      <c r="A410" s="15">
        <v>45699</v>
      </c>
      <c r="B410" s="20">
        <v>410.31</v>
      </c>
      <c r="C410" s="20">
        <v>598.15</v>
      </c>
      <c r="D410" s="20">
        <v>410.31</v>
      </c>
      <c r="E410" s="20">
        <v>598.15</v>
      </c>
      <c r="F410" s="20">
        <v>793.90020000000004</v>
      </c>
      <c r="G410" s="20">
        <v>970.59124336762795</v>
      </c>
      <c r="H410" s="13">
        <v>946.47</v>
      </c>
      <c r="I410" s="5">
        <f>IFERROR(LN(D410/D409),"")</f>
        <v>-0.35671393808474111</v>
      </c>
    </row>
    <row r="411" spans="1:9" ht="16.5" customHeight="1" x14ac:dyDescent="0.25">
      <c r="A411" s="15">
        <v>45700</v>
      </c>
      <c r="B411" s="20">
        <v>617.19000000000005</v>
      </c>
      <c r="C411" s="20">
        <v>599.74</v>
      </c>
      <c r="D411" s="20">
        <v>617.19000000000005</v>
      </c>
      <c r="E411" s="20">
        <v>599.74</v>
      </c>
      <c r="F411" s="20">
        <v>793.90020000000004</v>
      </c>
      <c r="G411" s="20">
        <v>970.59124336762795</v>
      </c>
      <c r="H411" s="13">
        <v>946.47</v>
      </c>
      <c r="I411" s="5">
        <f t="shared" ref="I411:I413" si="20">IFERROR(LN(D411/D410),"")</f>
        <v>0.40826394659267967</v>
      </c>
    </row>
    <row r="412" spans="1:9" ht="16.5" customHeight="1" x14ac:dyDescent="0.25">
      <c r="A412" s="15">
        <v>45701</v>
      </c>
      <c r="B412" s="20">
        <v>543.74</v>
      </c>
      <c r="C412" s="20">
        <v>595.42999999999995</v>
      </c>
      <c r="D412" s="20">
        <v>543.74</v>
      </c>
      <c r="E412" s="20">
        <v>595.42999999999995</v>
      </c>
      <c r="F412" s="20">
        <v>793.90020000000004</v>
      </c>
      <c r="G412" s="20">
        <v>970.59124336762795</v>
      </c>
      <c r="H412" s="13">
        <v>946.47</v>
      </c>
      <c r="I412" s="5">
        <f t="shared" si="20"/>
        <v>-0.12670572672506586</v>
      </c>
    </row>
    <row r="413" spans="1:9" ht="16.5" customHeight="1" x14ac:dyDescent="0.25">
      <c r="A413" s="15">
        <v>45702</v>
      </c>
      <c r="B413" s="20">
        <v>449.49</v>
      </c>
      <c r="C413" s="20">
        <v>585</v>
      </c>
      <c r="D413" s="20">
        <v>449.49</v>
      </c>
      <c r="E413" s="20">
        <v>585</v>
      </c>
      <c r="F413" s="20">
        <v>793.90020000000004</v>
      </c>
      <c r="G413" s="20">
        <v>970.59124336762795</v>
      </c>
      <c r="H413" s="13">
        <v>946.47</v>
      </c>
      <c r="I413" s="5">
        <f t="shared" si="20"/>
        <v>-0.19035758470602068</v>
      </c>
    </row>
    <row r="414" spans="1:9" ht="16.5" customHeight="1" x14ac:dyDescent="0.25">
      <c r="A414" s="15">
        <v>45703</v>
      </c>
      <c r="B414" s="20">
        <v>434.89</v>
      </c>
      <c r="C414" s="20">
        <v>575</v>
      </c>
      <c r="D414" s="20">
        <v>434.89</v>
      </c>
      <c r="E414" s="20">
        <v>575</v>
      </c>
      <c r="F414" s="20">
        <v>793.90020000000004</v>
      </c>
      <c r="G414" s="20">
        <v>970.59124336762795</v>
      </c>
      <c r="H414" s="13">
        <v>946.47</v>
      </c>
      <c r="I414" s="5">
        <f>IFERROR(LN(D414/D413),"")</f>
        <v>-3.3020481175607401E-2</v>
      </c>
    </row>
    <row r="415" spans="1:9" ht="16.5" customHeight="1" x14ac:dyDescent="0.25">
      <c r="A415" s="15">
        <v>45704</v>
      </c>
      <c r="B415" s="20">
        <v>340.7</v>
      </c>
      <c r="C415" s="20">
        <v>560.35</v>
      </c>
      <c r="D415" s="20">
        <v>340.7</v>
      </c>
      <c r="E415" s="20">
        <v>560.35</v>
      </c>
      <c r="F415" s="20">
        <v>793.90020000000004</v>
      </c>
      <c r="G415" s="20">
        <v>970.59124336762795</v>
      </c>
      <c r="H415" s="13">
        <v>946.47</v>
      </c>
      <c r="I415" s="5">
        <f>IFERROR(LN(D415/D414),"")</f>
        <v>-0.24409080088063426</v>
      </c>
    </row>
    <row r="416" spans="1:9" ht="16.5" customHeight="1" x14ac:dyDescent="0.25">
      <c r="A416" s="15">
        <v>45705</v>
      </c>
      <c r="B416" s="20">
        <v>309.64999999999998</v>
      </c>
      <c r="C416" s="20">
        <v>545.61</v>
      </c>
      <c r="D416" s="20">
        <v>309.64999999999998</v>
      </c>
      <c r="E416" s="20">
        <v>545.61</v>
      </c>
      <c r="F416" s="20">
        <v>793.90020000000004</v>
      </c>
      <c r="G416" s="20">
        <v>970.59124336762795</v>
      </c>
      <c r="H416" s="13">
        <v>946.47</v>
      </c>
      <c r="I416" s="5">
        <f>IFERROR(LN(D416/D415),"")</f>
        <v>-9.5559697282850992E-2</v>
      </c>
    </row>
    <row r="417" spans="1:9" ht="16.5" customHeight="1" x14ac:dyDescent="0.25">
      <c r="A417" s="15">
        <v>45706</v>
      </c>
      <c r="B417" s="20">
        <v>261.31</v>
      </c>
      <c r="C417" s="20">
        <v>529.80999999999995</v>
      </c>
      <c r="D417" s="20">
        <v>261.31</v>
      </c>
      <c r="E417" s="20">
        <v>529.80999999999995</v>
      </c>
      <c r="F417" s="20">
        <v>793.90020000000004</v>
      </c>
      <c r="G417" s="20">
        <v>970.59124336762795</v>
      </c>
      <c r="H417" s="13">
        <v>946.47</v>
      </c>
      <c r="I417" s="5">
        <f>IFERROR(LN(D417/D416),"")</f>
        <v>-0.16973518540226409</v>
      </c>
    </row>
    <row r="418" spans="1:9" ht="16.5" customHeight="1" x14ac:dyDescent="0.25">
      <c r="A418" s="15">
        <v>45707</v>
      </c>
      <c r="B418" s="20">
        <v>227.81</v>
      </c>
      <c r="C418" s="20">
        <v>513.91999999999996</v>
      </c>
      <c r="D418" s="20">
        <v>227.81</v>
      </c>
      <c r="E418" s="20">
        <v>513.91999999999996</v>
      </c>
      <c r="F418" s="20">
        <v>793.90020000000004</v>
      </c>
      <c r="G418" s="20">
        <v>970.59124336762795</v>
      </c>
      <c r="H418" s="13">
        <v>946.47</v>
      </c>
      <c r="I418" s="5">
        <f t="shared" ref="I418:I420" si="21">IFERROR(LN(D418/D417),"")</f>
        <v>-0.13719549377594248</v>
      </c>
    </row>
    <row r="419" spans="1:9" ht="16.5" customHeight="1" x14ac:dyDescent="0.25">
      <c r="A419" s="15">
        <v>45708</v>
      </c>
      <c r="B419" s="20">
        <v>251.22</v>
      </c>
      <c r="C419" s="20">
        <v>500.78</v>
      </c>
      <c r="D419" s="20">
        <v>251.22</v>
      </c>
      <c r="E419" s="20">
        <v>500.78</v>
      </c>
      <c r="F419" s="20">
        <v>793.90020000000004</v>
      </c>
      <c r="G419" s="20">
        <v>970.59124336762795</v>
      </c>
      <c r="H419" s="13">
        <v>946.47</v>
      </c>
      <c r="I419" s="5">
        <f t="shared" si="21"/>
        <v>9.7817101053243594E-2</v>
      </c>
    </row>
    <row r="420" spans="1:9" ht="16.5" customHeight="1" x14ac:dyDescent="0.25">
      <c r="A420" s="15">
        <v>45709</v>
      </c>
      <c r="B420" s="20">
        <v>203.26</v>
      </c>
      <c r="C420" s="20">
        <v>486.61</v>
      </c>
      <c r="D420" s="20">
        <v>203.26</v>
      </c>
      <c r="E420" s="20">
        <v>486.61</v>
      </c>
      <c r="F420" s="20">
        <v>793.90020000000004</v>
      </c>
      <c r="G420" s="20">
        <v>970.59124336762795</v>
      </c>
      <c r="H420" s="13">
        <v>946.47</v>
      </c>
      <c r="I420" s="5">
        <f t="shared" si="21"/>
        <v>-0.21184310154948663</v>
      </c>
    </row>
    <row r="421" spans="1:9" ht="16.5" customHeight="1" x14ac:dyDescent="0.25">
      <c r="A421" s="15">
        <v>45710</v>
      </c>
      <c r="B421" s="28">
        <v>193.3</v>
      </c>
      <c r="C421" s="28">
        <v>473.28</v>
      </c>
      <c r="D421" s="28">
        <v>193.3</v>
      </c>
      <c r="E421" s="28">
        <v>473.28</v>
      </c>
      <c r="F421" s="20">
        <v>793.90020000000004</v>
      </c>
      <c r="G421" s="20">
        <v>970.59124336762795</v>
      </c>
      <c r="H421" s="13">
        <v>946.47</v>
      </c>
      <c r="I421" s="29">
        <f>IFERROR(LN(D421/D420),"")</f>
        <v>-5.0242561495335028E-2</v>
      </c>
    </row>
    <row r="422" spans="1:9" ht="16.5" customHeight="1" x14ac:dyDescent="0.25">
      <c r="A422" s="15">
        <v>45711</v>
      </c>
      <c r="B422" s="20">
        <v>185.62</v>
      </c>
      <c r="C422" s="20">
        <v>460.77</v>
      </c>
      <c r="D422" s="20">
        <v>185.62</v>
      </c>
      <c r="E422" s="20">
        <v>460.77</v>
      </c>
      <c r="F422" s="20">
        <v>793.90020000000004</v>
      </c>
      <c r="G422" s="20">
        <v>970.59124336762795</v>
      </c>
      <c r="H422" s="13">
        <v>946.47</v>
      </c>
      <c r="I422" s="5">
        <f>IFERROR(LN(D422/D421),"")</f>
        <v>-4.0541813047038529E-2</v>
      </c>
    </row>
    <row r="423" spans="1:9" ht="16.5" customHeight="1" x14ac:dyDescent="0.25">
      <c r="A423" s="15">
        <v>45712</v>
      </c>
      <c r="B423" s="20">
        <v>259.99</v>
      </c>
      <c r="C423" s="20">
        <v>452.41</v>
      </c>
      <c r="D423" s="20">
        <v>259.99</v>
      </c>
      <c r="E423" s="20">
        <v>452.41</v>
      </c>
      <c r="F423" s="20">
        <v>793.90020000000004</v>
      </c>
      <c r="G423" s="20">
        <v>970.59124336762795</v>
      </c>
      <c r="H423" s="13">
        <v>946.47</v>
      </c>
      <c r="I423" s="5">
        <f>IFERROR(LN(D423/D422),"")</f>
        <v>0.33694159557015546</v>
      </c>
    </row>
    <row r="424" spans="1:9" ht="16.5" customHeight="1" x14ac:dyDescent="0.25">
      <c r="A424" s="15">
        <v>45713</v>
      </c>
      <c r="B424" s="20">
        <v>297.02999999999997</v>
      </c>
      <c r="C424" s="20">
        <v>446.19</v>
      </c>
      <c r="D424" s="20">
        <v>297.02999999999997</v>
      </c>
      <c r="E424" s="20">
        <v>446.19</v>
      </c>
      <c r="F424" s="20">
        <v>793.90020000000004</v>
      </c>
      <c r="G424" s="20">
        <v>970.59124336762795</v>
      </c>
      <c r="H424" s="13">
        <v>946.47</v>
      </c>
      <c r="I424" s="5">
        <f>IFERROR(LN(D424/D423),"")</f>
        <v>0.13318997506513058</v>
      </c>
    </row>
    <row r="425" spans="1:9" ht="16.5" customHeight="1" x14ac:dyDescent="0.25">
      <c r="A425" s="15">
        <v>45714</v>
      </c>
      <c r="B425" s="20">
        <v>259.23</v>
      </c>
      <c r="C425" s="20">
        <v>439</v>
      </c>
      <c r="D425" s="20">
        <v>259.23</v>
      </c>
      <c r="E425" s="20">
        <v>439</v>
      </c>
      <c r="F425" s="20">
        <v>793.90020000000004</v>
      </c>
      <c r="G425" s="20">
        <v>970.59124336762795</v>
      </c>
      <c r="H425" s="13">
        <v>946.47</v>
      </c>
      <c r="I425" s="5">
        <f t="shared" ref="I425:I427" si="22">IFERROR(LN(D425/D424),"")</f>
        <v>-0.13611744528111513</v>
      </c>
    </row>
    <row r="426" spans="1:9" ht="16.5" customHeight="1" x14ac:dyDescent="0.25">
      <c r="A426" s="15">
        <v>45715</v>
      </c>
      <c r="B426" s="20">
        <v>228.59</v>
      </c>
      <c r="C426" s="20">
        <v>431.21</v>
      </c>
      <c r="D426" s="20">
        <v>228.59</v>
      </c>
      <c r="E426" s="20">
        <v>431.21</v>
      </c>
      <c r="F426" s="20">
        <v>793.90020000000004</v>
      </c>
      <c r="G426" s="20">
        <v>970.59124336762795</v>
      </c>
      <c r="H426" s="13">
        <v>946.47</v>
      </c>
      <c r="I426" s="5">
        <f t="shared" si="22"/>
        <v>-0.1257856926494608</v>
      </c>
    </row>
    <row r="427" spans="1:9" ht="16.5" customHeight="1" x14ac:dyDescent="0.25">
      <c r="A427" s="15">
        <v>45716</v>
      </c>
      <c r="B427" s="20">
        <v>232.7</v>
      </c>
      <c r="C427" s="20">
        <v>424.12</v>
      </c>
      <c r="D427" s="20">
        <v>232.7</v>
      </c>
      <c r="E427" s="20">
        <v>424.12</v>
      </c>
      <c r="F427" s="20">
        <v>793.90020000000004</v>
      </c>
      <c r="G427" s="20">
        <v>970.59124336762795</v>
      </c>
      <c r="H427" s="13">
        <v>946.47</v>
      </c>
      <c r="I427" s="5">
        <f t="shared" si="22"/>
        <v>1.7820064436289071E-2</v>
      </c>
    </row>
  </sheetData>
  <mergeCells count="1">
    <mergeCell ref="A1:G1"/>
  </mergeCells>
  <phoneticPr fontId="22"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09B55-C0CA-449E-97C4-05775B69A823}">
  <dimension ref="A1:P427"/>
  <sheetViews>
    <sheetView showGridLines="0" zoomScaleNormal="100" workbookViewId="0">
      <pane xSplit="1" ySplit="2" topLeftCell="B420" activePane="bottomRight" state="frozen"/>
      <selection pane="topRight" activeCell="B1" sqref="B1"/>
      <selection pane="bottomLeft" activeCell="A2" sqref="A2"/>
      <selection pane="bottomRight" activeCell="A427" sqref="A427"/>
    </sheetView>
  </sheetViews>
  <sheetFormatPr baseColWidth="10" defaultColWidth="12.33203125" defaultRowHeight="14.4" x14ac:dyDescent="0.3"/>
  <cols>
    <col min="1" max="1" width="12.33203125" style="3"/>
    <col min="2" max="2" width="12.33203125" style="27"/>
    <col min="3" max="3" width="15.6640625" style="27" customWidth="1"/>
    <col min="4" max="4" width="18.33203125" style="27" customWidth="1"/>
    <col min="5" max="5" width="18.6640625" style="27" customWidth="1"/>
    <col min="6" max="6" width="13.33203125" style="27" customWidth="1"/>
    <col min="7" max="7" width="15.88671875" style="27" customWidth="1"/>
    <col min="8" max="8" width="18.6640625" style="27" customWidth="1"/>
    <col min="9" max="9" width="20.5546875" style="27" customWidth="1"/>
    <col min="10" max="10" width="13.109375" style="27" customWidth="1"/>
    <col min="11" max="11" width="16.109375" style="27" customWidth="1"/>
    <col min="12" max="12" width="18.6640625" style="27" customWidth="1"/>
    <col min="13" max="13" width="20.33203125" style="27" customWidth="1"/>
    <col min="14" max="16384" width="12.33203125" style="3"/>
  </cols>
  <sheetData>
    <row r="1" spans="1:16" x14ac:dyDescent="0.3">
      <c r="B1" s="31" t="s">
        <v>18</v>
      </c>
      <c r="C1" s="32"/>
      <c r="D1" s="32"/>
      <c r="E1" s="33"/>
      <c r="F1" s="31" t="s">
        <v>19</v>
      </c>
      <c r="G1" s="32"/>
      <c r="H1" s="32"/>
      <c r="I1" s="33"/>
      <c r="J1" s="31" t="s">
        <v>20</v>
      </c>
      <c r="K1" s="32"/>
      <c r="L1" s="32"/>
      <c r="M1" s="33"/>
    </row>
    <row r="2" spans="1:16" ht="46.2" customHeight="1" x14ac:dyDescent="0.3">
      <c r="A2" s="6" t="s">
        <v>0</v>
      </c>
      <c r="B2" s="17" t="s">
        <v>26</v>
      </c>
      <c r="C2" s="17" t="s">
        <v>15</v>
      </c>
      <c r="D2" s="18" t="s">
        <v>21</v>
      </c>
      <c r="E2" s="18" t="s">
        <v>30</v>
      </c>
      <c r="F2" s="17" t="s">
        <v>27</v>
      </c>
      <c r="G2" s="17" t="s">
        <v>16</v>
      </c>
      <c r="H2" s="18" t="s">
        <v>23</v>
      </c>
      <c r="I2" s="18" t="s">
        <v>31</v>
      </c>
      <c r="J2" s="17" t="s">
        <v>28</v>
      </c>
      <c r="K2" s="17" t="s">
        <v>17</v>
      </c>
      <c r="L2" s="18" t="s">
        <v>22</v>
      </c>
      <c r="M2" s="18" t="s">
        <v>32</v>
      </c>
      <c r="N2" s="8" t="s">
        <v>8</v>
      </c>
      <c r="O2" s="8" t="s">
        <v>9</v>
      </c>
      <c r="P2" s="8" t="s">
        <v>10</v>
      </c>
    </row>
    <row r="3" spans="1:16" x14ac:dyDescent="0.3">
      <c r="A3" s="4">
        <v>45292</v>
      </c>
      <c r="B3" s="23">
        <v>239.23</v>
      </c>
      <c r="C3" s="23">
        <v>239.23</v>
      </c>
      <c r="D3" s="23">
        <v>239.23</v>
      </c>
      <c r="E3" s="23">
        <v>239.23</v>
      </c>
      <c r="F3" s="23">
        <v>151.35</v>
      </c>
      <c r="G3" s="23">
        <v>151.35</v>
      </c>
      <c r="H3" s="23">
        <v>151.35</v>
      </c>
      <c r="I3" s="23">
        <v>151.35</v>
      </c>
      <c r="J3" s="23">
        <v>297.17</v>
      </c>
      <c r="K3" s="23">
        <v>297.17</v>
      </c>
      <c r="L3" s="23">
        <v>297.17</v>
      </c>
      <c r="M3" s="24">
        <v>297.17</v>
      </c>
      <c r="N3" s="14">
        <f>IFERROR(LN(D3/#REF!),0)</f>
        <v>0</v>
      </c>
      <c r="O3" s="14">
        <f>IFERROR(LN(H3/#REF!),0)</f>
        <v>0</v>
      </c>
      <c r="P3" s="14">
        <f>IFERROR(LN(L3/#REF!),0)</f>
        <v>0</v>
      </c>
    </row>
    <row r="4" spans="1:16" x14ac:dyDescent="0.3">
      <c r="A4" s="4">
        <v>45293</v>
      </c>
      <c r="B4" s="23">
        <v>345.98</v>
      </c>
      <c r="C4" s="23">
        <v>292.61</v>
      </c>
      <c r="D4" s="23">
        <v>345.98</v>
      </c>
      <c r="E4" s="23">
        <v>292.60500000000002</v>
      </c>
      <c r="F4" s="23">
        <v>401.42</v>
      </c>
      <c r="G4" s="23">
        <v>276.39</v>
      </c>
      <c r="H4" s="23">
        <v>401.42</v>
      </c>
      <c r="I4" s="23">
        <v>276.38499999999999</v>
      </c>
      <c r="J4" s="23">
        <v>445.86</v>
      </c>
      <c r="K4" s="23">
        <v>371.52</v>
      </c>
      <c r="L4" s="23">
        <v>445.86</v>
      </c>
      <c r="M4" s="24">
        <v>371.51499999999999</v>
      </c>
      <c r="N4" s="14">
        <f t="shared" ref="N4:N67" si="0">IFERROR(LN(D4/D3),0)</f>
        <v>0.36895553764634142</v>
      </c>
      <c r="O4" s="14">
        <f t="shared" ref="O4:O67" si="1">IFERROR(LN(H4/H3),0)</f>
        <v>0.9754132252636194</v>
      </c>
      <c r="P4" s="14">
        <f t="shared" ref="P4:P67" si="2">IFERROR(LN(L4/L3),0)</f>
        <v>0.40570063577534227</v>
      </c>
    </row>
    <row r="5" spans="1:16" x14ac:dyDescent="0.3">
      <c r="A5" s="4">
        <v>45294</v>
      </c>
      <c r="B5" s="23">
        <v>430.18</v>
      </c>
      <c r="C5" s="23">
        <v>338.46</v>
      </c>
      <c r="D5" s="23">
        <v>430.18</v>
      </c>
      <c r="E5" s="23">
        <v>338.46333333333337</v>
      </c>
      <c r="F5" s="23">
        <v>453.48</v>
      </c>
      <c r="G5" s="23">
        <v>335.42</v>
      </c>
      <c r="H5" s="23">
        <v>453.48</v>
      </c>
      <c r="I5" s="23">
        <v>335.41666666666669</v>
      </c>
      <c r="J5" s="23">
        <v>498.89</v>
      </c>
      <c r="K5" s="23">
        <v>413.97</v>
      </c>
      <c r="L5" s="23">
        <v>498.89</v>
      </c>
      <c r="M5" s="24">
        <v>413.97333333333336</v>
      </c>
      <c r="N5" s="14">
        <f t="shared" si="0"/>
        <v>0.21782275582945557</v>
      </c>
      <c r="O5" s="14">
        <f t="shared" si="1"/>
        <v>0.1219429064180509</v>
      </c>
      <c r="P5" s="14">
        <f t="shared" si="2"/>
        <v>0.11238062917165975</v>
      </c>
    </row>
    <row r="6" spans="1:16" x14ac:dyDescent="0.3">
      <c r="A6" s="4">
        <v>45295</v>
      </c>
      <c r="B6" s="23">
        <v>491</v>
      </c>
      <c r="C6" s="23">
        <v>376.6</v>
      </c>
      <c r="D6" s="23">
        <v>491</v>
      </c>
      <c r="E6" s="23">
        <v>376.59750000000003</v>
      </c>
      <c r="F6" s="23">
        <v>562.80999999999995</v>
      </c>
      <c r="G6" s="23">
        <v>392.27</v>
      </c>
      <c r="H6" s="23">
        <v>562.80999999999995</v>
      </c>
      <c r="I6" s="23">
        <v>392.26499999999999</v>
      </c>
      <c r="J6" s="23">
        <v>595.42999999999995</v>
      </c>
      <c r="K6" s="23">
        <v>459.34</v>
      </c>
      <c r="L6" s="23">
        <v>595.42999999999995</v>
      </c>
      <c r="M6" s="24">
        <v>459.33749999999998</v>
      </c>
      <c r="N6" s="14">
        <f t="shared" si="0"/>
        <v>0.13224040204623372</v>
      </c>
      <c r="O6" s="14">
        <f t="shared" si="1"/>
        <v>0.21599092623433194</v>
      </c>
      <c r="P6" s="14">
        <f t="shared" si="2"/>
        <v>0.17689820303816434</v>
      </c>
    </row>
    <row r="7" spans="1:16" x14ac:dyDescent="0.3">
      <c r="A7" s="4">
        <v>45296</v>
      </c>
      <c r="B7" s="23">
        <v>610.23</v>
      </c>
      <c r="C7" s="23">
        <v>423.32</v>
      </c>
      <c r="D7" s="23">
        <v>610.23</v>
      </c>
      <c r="E7" s="23">
        <v>423.32399999999996</v>
      </c>
      <c r="F7" s="23">
        <v>621.23</v>
      </c>
      <c r="G7" s="23">
        <v>438.06</v>
      </c>
      <c r="H7" s="23">
        <v>621.23</v>
      </c>
      <c r="I7" s="23">
        <v>438.05799999999999</v>
      </c>
      <c r="J7" s="23">
        <v>645.66</v>
      </c>
      <c r="K7" s="23">
        <v>496.6</v>
      </c>
      <c r="L7" s="23">
        <v>645.66</v>
      </c>
      <c r="M7" s="24">
        <v>496.60199999999998</v>
      </c>
      <c r="N7" s="14">
        <f t="shared" si="0"/>
        <v>0.21739180748798487</v>
      </c>
      <c r="O7" s="14">
        <f t="shared" si="1"/>
        <v>9.8759290349944129E-2</v>
      </c>
      <c r="P7" s="14">
        <f t="shared" si="2"/>
        <v>8.0989215833098788E-2</v>
      </c>
    </row>
    <row r="8" spans="1:16" x14ac:dyDescent="0.3">
      <c r="A8" s="4">
        <v>45297</v>
      </c>
      <c r="B8" s="23">
        <v>629.98</v>
      </c>
      <c r="C8" s="23">
        <v>457.77</v>
      </c>
      <c r="D8" s="23">
        <v>629.98</v>
      </c>
      <c r="E8" s="23">
        <v>457.76666666666665</v>
      </c>
      <c r="F8" s="23">
        <v>610.41</v>
      </c>
      <c r="G8" s="23">
        <v>466.78</v>
      </c>
      <c r="H8" s="23">
        <v>610.41</v>
      </c>
      <c r="I8" s="23">
        <v>466.7833333333333</v>
      </c>
      <c r="J8" s="23">
        <v>649.54999999999995</v>
      </c>
      <c r="K8" s="23">
        <v>522.09</v>
      </c>
      <c r="L8" s="23">
        <v>649.54999999999995</v>
      </c>
      <c r="M8" s="24">
        <v>522.09333333333325</v>
      </c>
      <c r="N8" s="14">
        <f t="shared" si="0"/>
        <v>3.1852137567410906E-2</v>
      </c>
      <c r="O8" s="14">
        <f t="shared" si="1"/>
        <v>-1.7570521197752757E-2</v>
      </c>
      <c r="P8" s="14">
        <f t="shared" si="2"/>
        <v>6.0067660013860451E-3</v>
      </c>
    </row>
    <row r="9" spans="1:16" x14ac:dyDescent="0.3">
      <c r="A9" s="4">
        <v>45298</v>
      </c>
      <c r="B9" s="23">
        <v>633.27</v>
      </c>
      <c r="C9" s="23">
        <v>482.84</v>
      </c>
      <c r="D9" s="23">
        <v>633.27</v>
      </c>
      <c r="E9" s="23">
        <v>482.83857142857141</v>
      </c>
      <c r="F9" s="23">
        <v>631</v>
      </c>
      <c r="G9" s="23">
        <v>490.24</v>
      </c>
      <c r="H9" s="23">
        <v>631</v>
      </c>
      <c r="I9" s="23">
        <v>490.24285714285713</v>
      </c>
      <c r="J9" s="23">
        <v>647.37</v>
      </c>
      <c r="K9" s="23">
        <v>539.99</v>
      </c>
      <c r="L9" s="23">
        <v>647.37</v>
      </c>
      <c r="M9" s="24">
        <v>539.9899999999999</v>
      </c>
      <c r="N9" s="14">
        <f t="shared" si="0"/>
        <v>5.2087986361724087E-3</v>
      </c>
      <c r="O9" s="14">
        <f t="shared" si="1"/>
        <v>3.3175000005291985E-2</v>
      </c>
      <c r="P9" s="14">
        <f t="shared" si="2"/>
        <v>-3.3618142262575534E-3</v>
      </c>
    </row>
    <row r="10" spans="1:16" x14ac:dyDescent="0.3">
      <c r="A10" s="4">
        <v>45299</v>
      </c>
      <c r="B10" s="23">
        <v>606.79</v>
      </c>
      <c r="C10" s="23">
        <v>498.33</v>
      </c>
      <c r="D10" s="23">
        <v>606.79</v>
      </c>
      <c r="E10" s="23">
        <v>498.33249999999998</v>
      </c>
      <c r="F10" s="23">
        <v>616.89</v>
      </c>
      <c r="G10" s="23">
        <v>506.07</v>
      </c>
      <c r="H10" s="23">
        <v>616.89</v>
      </c>
      <c r="I10" s="23">
        <v>506.07374999999996</v>
      </c>
      <c r="J10" s="23">
        <v>694.9</v>
      </c>
      <c r="K10" s="23">
        <v>559.35</v>
      </c>
      <c r="L10" s="23">
        <v>694.9</v>
      </c>
      <c r="M10" s="24">
        <v>559.35374999999988</v>
      </c>
      <c r="N10" s="14">
        <f t="shared" si="0"/>
        <v>-4.2714104042035246E-2</v>
      </c>
      <c r="O10" s="14">
        <f t="shared" si="1"/>
        <v>-2.2615136539676443E-2</v>
      </c>
      <c r="P10" s="14">
        <f t="shared" si="2"/>
        <v>7.0849949104797361E-2</v>
      </c>
    </row>
    <row r="11" spans="1:16" x14ac:dyDescent="0.3">
      <c r="A11" s="4">
        <v>45300</v>
      </c>
      <c r="B11" s="23">
        <v>672.09</v>
      </c>
      <c r="C11" s="23">
        <v>517.64</v>
      </c>
      <c r="D11" s="23">
        <v>672.09</v>
      </c>
      <c r="E11" s="23">
        <v>517.63888888888891</v>
      </c>
      <c r="F11" s="23">
        <v>694.29</v>
      </c>
      <c r="G11" s="23">
        <v>526.99</v>
      </c>
      <c r="H11" s="23">
        <v>694.29</v>
      </c>
      <c r="I11" s="23">
        <v>526.98666666666657</v>
      </c>
      <c r="J11" s="23">
        <v>712.52</v>
      </c>
      <c r="K11" s="23">
        <v>576.37</v>
      </c>
      <c r="L11" s="23">
        <v>712.52</v>
      </c>
      <c r="M11" s="24">
        <v>576.37222222222204</v>
      </c>
      <c r="N11" s="14">
        <f t="shared" si="0"/>
        <v>0.10220949268289413</v>
      </c>
      <c r="O11" s="14">
        <f t="shared" si="1"/>
        <v>0.1181990146581436</v>
      </c>
      <c r="P11" s="14">
        <f t="shared" si="2"/>
        <v>2.5040031604002463E-2</v>
      </c>
    </row>
    <row r="12" spans="1:16" x14ac:dyDescent="0.3">
      <c r="A12" s="4">
        <v>45301</v>
      </c>
      <c r="B12" s="23">
        <v>637</v>
      </c>
      <c r="C12" s="23">
        <v>529.58000000000004</v>
      </c>
      <c r="D12" s="23">
        <v>637</v>
      </c>
      <c r="E12" s="23">
        <v>529.57500000000005</v>
      </c>
      <c r="F12" s="23">
        <v>661</v>
      </c>
      <c r="G12" s="23">
        <v>540.39</v>
      </c>
      <c r="H12" s="23">
        <v>661</v>
      </c>
      <c r="I12" s="23">
        <v>540.38799999999992</v>
      </c>
      <c r="J12" s="23">
        <v>696.71</v>
      </c>
      <c r="K12" s="23">
        <v>588.41</v>
      </c>
      <c r="L12" s="23">
        <v>696.71</v>
      </c>
      <c r="M12" s="24">
        <v>588.40599999999984</v>
      </c>
      <c r="N12" s="14">
        <f t="shared" si="0"/>
        <v>-5.3622604554784417E-2</v>
      </c>
      <c r="O12" s="14">
        <f t="shared" si="1"/>
        <v>-4.9135900807994036E-2</v>
      </c>
      <c r="P12" s="14">
        <f t="shared" si="2"/>
        <v>-2.2438726610998584E-2</v>
      </c>
    </row>
    <row r="13" spans="1:16" x14ac:dyDescent="0.3">
      <c r="A13" s="4">
        <v>45302</v>
      </c>
      <c r="B13" s="23">
        <v>680.11</v>
      </c>
      <c r="C13" s="23">
        <v>543.26</v>
      </c>
      <c r="D13" s="23">
        <v>680.11</v>
      </c>
      <c r="E13" s="23">
        <v>543.26</v>
      </c>
      <c r="F13" s="23">
        <v>690.31</v>
      </c>
      <c r="G13" s="23">
        <v>554.02</v>
      </c>
      <c r="H13" s="23">
        <v>690.31</v>
      </c>
      <c r="I13" s="23">
        <v>554.0172727272726</v>
      </c>
      <c r="J13" s="23">
        <v>692.25</v>
      </c>
      <c r="K13" s="23">
        <v>597.85</v>
      </c>
      <c r="L13" s="23">
        <v>692.25</v>
      </c>
      <c r="M13" s="24">
        <v>597.84636363636355</v>
      </c>
      <c r="N13" s="14">
        <f t="shared" si="0"/>
        <v>6.5484894221372242E-2</v>
      </c>
      <c r="O13" s="14">
        <f t="shared" si="1"/>
        <v>4.3386932207980247E-2</v>
      </c>
      <c r="P13" s="14">
        <f t="shared" si="2"/>
        <v>-6.4220932622143572E-3</v>
      </c>
    </row>
    <row r="14" spans="1:16" x14ac:dyDescent="0.3">
      <c r="A14" s="4">
        <v>45303</v>
      </c>
      <c r="B14" s="23">
        <v>633.39</v>
      </c>
      <c r="C14" s="23">
        <v>550.77</v>
      </c>
      <c r="D14" s="23">
        <v>633.39</v>
      </c>
      <c r="E14" s="23">
        <v>550.77083333333337</v>
      </c>
      <c r="F14" s="23">
        <v>679.73</v>
      </c>
      <c r="G14" s="23">
        <v>564.49</v>
      </c>
      <c r="H14" s="23">
        <v>679.73</v>
      </c>
      <c r="I14" s="23">
        <v>564.49333333333323</v>
      </c>
      <c r="J14" s="23">
        <v>680.03</v>
      </c>
      <c r="K14" s="23">
        <v>604.70000000000005</v>
      </c>
      <c r="L14" s="23">
        <v>680.03</v>
      </c>
      <c r="M14" s="24">
        <v>604.69499999999982</v>
      </c>
      <c r="N14" s="14">
        <f t="shared" si="0"/>
        <v>-7.1168203625434273E-2</v>
      </c>
      <c r="O14" s="14">
        <f t="shared" si="1"/>
        <v>-1.544511156177069E-2</v>
      </c>
      <c r="P14" s="14">
        <f t="shared" si="2"/>
        <v>-1.7810247207014889E-2</v>
      </c>
    </row>
    <row r="15" spans="1:16" x14ac:dyDescent="0.3">
      <c r="A15" s="4">
        <v>45304</v>
      </c>
      <c r="B15" s="23">
        <v>618.48</v>
      </c>
      <c r="C15" s="23">
        <v>555.98</v>
      </c>
      <c r="D15" s="23">
        <v>618.48</v>
      </c>
      <c r="E15" s="23">
        <v>555.97923076923075</v>
      </c>
      <c r="F15" s="23">
        <v>657.08</v>
      </c>
      <c r="G15" s="23">
        <v>571.62</v>
      </c>
      <c r="H15" s="23">
        <v>657.08</v>
      </c>
      <c r="I15" s="23">
        <v>571.61538461538453</v>
      </c>
      <c r="J15" s="23">
        <v>671.33</v>
      </c>
      <c r="K15" s="23">
        <v>609.82000000000005</v>
      </c>
      <c r="L15" s="23">
        <v>671.33</v>
      </c>
      <c r="M15" s="24">
        <v>609.82076923076909</v>
      </c>
      <c r="N15" s="14">
        <f t="shared" si="0"/>
        <v>-2.3821491155881985E-2</v>
      </c>
      <c r="O15" s="14">
        <f t="shared" si="1"/>
        <v>-3.3889883824896778E-2</v>
      </c>
      <c r="P15" s="14">
        <f t="shared" si="2"/>
        <v>-1.2876095489282154E-2</v>
      </c>
    </row>
    <row r="16" spans="1:16" x14ac:dyDescent="0.3">
      <c r="A16" s="4">
        <v>45305</v>
      </c>
      <c r="B16" s="23">
        <v>610.96</v>
      </c>
      <c r="C16" s="23">
        <v>559.91</v>
      </c>
      <c r="D16" s="23">
        <v>610.96</v>
      </c>
      <c r="E16" s="23">
        <v>559.90642857142859</v>
      </c>
      <c r="F16" s="23">
        <v>603.37</v>
      </c>
      <c r="G16" s="23">
        <v>573.88</v>
      </c>
      <c r="H16" s="23">
        <v>603.37</v>
      </c>
      <c r="I16" s="23">
        <v>573.88357142857126</v>
      </c>
      <c r="J16" s="23">
        <v>634.14</v>
      </c>
      <c r="K16" s="23">
        <v>611.55999999999995</v>
      </c>
      <c r="L16" s="23">
        <v>634.14</v>
      </c>
      <c r="M16" s="24">
        <v>611.55785714285696</v>
      </c>
      <c r="N16" s="14">
        <f t="shared" si="0"/>
        <v>-1.2233364432090572E-2</v>
      </c>
      <c r="O16" s="14">
        <f t="shared" si="1"/>
        <v>-8.5275169447207561E-2</v>
      </c>
      <c r="P16" s="14">
        <f t="shared" si="2"/>
        <v>-5.6991069105463213E-2</v>
      </c>
    </row>
    <row r="17" spans="1:16" x14ac:dyDescent="0.3">
      <c r="A17" s="4">
        <v>45306</v>
      </c>
      <c r="B17" s="23">
        <v>554.66999999999996</v>
      </c>
      <c r="C17" s="23">
        <v>559.55999999999995</v>
      </c>
      <c r="D17" s="23">
        <v>554.66999999999996</v>
      </c>
      <c r="E17" s="23">
        <v>559.5573333333333</v>
      </c>
      <c r="F17" s="23">
        <v>630.17999999999995</v>
      </c>
      <c r="G17" s="23">
        <v>577.64</v>
      </c>
      <c r="H17" s="23">
        <v>630.17999999999995</v>
      </c>
      <c r="I17" s="23">
        <v>577.63666666666654</v>
      </c>
      <c r="J17" s="23">
        <v>657.29</v>
      </c>
      <c r="K17" s="23">
        <v>614.61</v>
      </c>
      <c r="L17" s="23">
        <v>657.29</v>
      </c>
      <c r="M17" s="24">
        <v>614.60666666666657</v>
      </c>
      <c r="N17" s="14">
        <f t="shared" si="0"/>
        <v>-9.6658148269757618E-2</v>
      </c>
      <c r="O17" s="14">
        <f t="shared" si="1"/>
        <v>4.3474885636947444E-2</v>
      </c>
      <c r="P17" s="14">
        <f t="shared" si="2"/>
        <v>3.5855571151256205E-2</v>
      </c>
    </row>
    <row r="18" spans="1:16" x14ac:dyDescent="0.3">
      <c r="A18" s="4">
        <v>45307</v>
      </c>
      <c r="B18" s="23">
        <v>603.87</v>
      </c>
      <c r="C18" s="23">
        <v>562.33000000000004</v>
      </c>
      <c r="D18" s="23">
        <v>603.87</v>
      </c>
      <c r="E18" s="23">
        <v>562.32687499999997</v>
      </c>
      <c r="F18" s="23">
        <v>605.9</v>
      </c>
      <c r="G18" s="23">
        <v>579.4</v>
      </c>
      <c r="H18" s="23">
        <v>605.9</v>
      </c>
      <c r="I18" s="23">
        <v>579.40312499999982</v>
      </c>
      <c r="J18" s="23">
        <v>622.54</v>
      </c>
      <c r="K18" s="23">
        <v>615.1</v>
      </c>
      <c r="L18" s="23">
        <v>622.54</v>
      </c>
      <c r="M18" s="24">
        <v>615.10249999999996</v>
      </c>
      <c r="N18" s="14">
        <f t="shared" si="0"/>
        <v>8.4985600670678965E-2</v>
      </c>
      <c r="O18" s="14">
        <f t="shared" si="1"/>
        <v>-3.9290536911795571E-2</v>
      </c>
      <c r="P18" s="14">
        <f t="shared" si="2"/>
        <v>-5.4317438097986601E-2</v>
      </c>
    </row>
    <row r="19" spans="1:16" x14ac:dyDescent="0.3">
      <c r="A19" s="4">
        <v>45308</v>
      </c>
      <c r="B19" s="23">
        <v>564.07000000000005</v>
      </c>
      <c r="C19" s="23">
        <v>562.42999999999995</v>
      </c>
      <c r="D19" s="23">
        <v>564.07000000000005</v>
      </c>
      <c r="E19" s="23">
        <v>562.42941176470583</v>
      </c>
      <c r="F19" s="23">
        <v>589.97</v>
      </c>
      <c r="G19" s="23">
        <v>580.02</v>
      </c>
      <c r="H19" s="23">
        <v>589.97</v>
      </c>
      <c r="I19" s="23">
        <v>580.02470588235269</v>
      </c>
      <c r="J19" s="23">
        <v>614.07000000000005</v>
      </c>
      <c r="K19" s="23">
        <v>615.04</v>
      </c>
      <c r="L19" s="23">
        <v>614.07000000000005</v>
      </c>
      <c r="M19" s="24">
        <v>615.04176470588231</v>
      </c>
      <c r="N19" s="14">
        <f t="shared" si="0"/>
        <v>-6.8180585709254005E-2</v>
      </c>
      <c r="O19" s="14">
        <f t="shared" si="1"/>
        <v>-2.6643267801581116E-2</v>
      </c>
      <c r="P19" s="14">
        <f t="shared" si="2"/>
        <v>-1.3698955139028897E-2</v>
      </c>
    </row>
    <row r="20" spans="1:16" x14ac:dyDescent="0.3">
      <c r="A20" s="4">
        <v>45309</v>
      </c>
      <c r="B20" s="23">
        <v>544.91</v>
      </c>
      <c r="C20" s="23">
        <v>561.46</v>
      </c>
      <c r="D20" s="23">
        <v>544.91</v>
      </c>
      <c r="E20" s="23">
        <v>561.45611111111111</v>
      </c>
      <c r="F20" s="23">
        <v>555.91999999999996</v>
      </c>
      <c r="G20" s="23">
        <v>578.69000000000005</v>
      </c>
      <c r="H20" s="23">
        <v>555.91999999999996</v>
      </c>
      <c r="I20" s="23">
        <v>578.68555555555531</v>
      </c>
      <c r="J20" s="23">
        <v>560.76</v>
      </c>
      <c r="K20" s="23">
        <v>612.03</v>
      </c>
      <c r="L20" s="23">
        <v>560.76</v>
      </c>
      <c r="M20" s="24">
        <v>612.02611111111105</v>
      </c>
      <c r="N20" s="14">
        <f t="shared" si="0"/>
        <v>-3.455771385994829E-2</v>
      </c>
      <c r="O20" s="14">
        <f t="shared" si="1"/>
        <v>-5.9447289143290373E-2</v>
      </c>
      <c r="P20" s="14">
        <f t="shared" si="2"/>
        <v>-9.081592166321667E-2</v>
      </c>
    </row>
    <row r="21" spans="1:16" x14ac:dyDescent="0.3">
      <c r="A21" s="4">
        <v>45310</v>
      </c>
      <c r="B21" s="23">
        <v>522.73</v>
      </c>
      <c r="C21" s="23">
        <v>559.41999999999996</v>
      </c>
      <c r="D21" s="23">
        <v>522.73</v>
      </c>
      <c r="E21" s="23">
        <v>559.41789473684207</v>
      </c>
      <c r="F21" s="23">
        <v>548.44000000000005</v>
      </c>
      <c r="G21" s="23">
        <v>577.09</v>
      </c>
      <c r="H21" s="23">
        <v>548.44000000000005</v>
      </c>
      <c r="I21" s="23">
        <v>577.09368421052613</v>
      </c>
      <c r="J21" s="23">
        <v>553.35</v>
      </c>
      <c r="K21" s="23">
        <v>608.94000000000005</v>
      </c>
      <c r="L21" s="23">
        <v>553.35</v>
      </c>
      <c r="M21" s="24">
        <v>608.93789473684205</v>
      </c>
      <c r="N21" s="14">
        <f t="shared" si="0"/>
        <v>-4.1555565041128437E-2</v>
      </c>
      <c r="O21" s="14">
        <f t="shared" si="1"/>
        <v>-1.3546514517617531E-2</v>
      </c>
      <c r="P21" s="14">
        <f t="shared" si="2"/>
        <v>-1.330229378954069E-2</v>
      </c>
    </row>
    <row r="22" spans="1:16" x14ac:dyDescent="0.3">
      <c r="A22" s="4">
        <v>45311</v>
      </c>
      <c r="B22" s="23">
        <v>521.08000000000004</v>
      </c>
      <c r="C22" s="23">
        <v>557.5</v>
      </c>
      <c r="D22" s="23">
        <v>521.08000000000004</v>
      </c>
      <c r="E22" s="23">
        <v>557.50099999999998</v>
      </c>
      <c r="F22" s="23">
        <v>528.16</v>
      </c>
      <c r="G22" s="23">
        <v>574.65</v>
      </c>
      <c r="H22" s="23">
        <v>528.16</v>
      </c>
      <c r="I22" s="23">
        <v>574.64699999999982</v>
      </c>
      <c r="J22" s="23">
        <v>531.26</v>
      </c>
      <c r="K22" s="23">
        <v>605.04999999999995</v>
      </c>
      <c r="L22" s="23">
        <v>531.26</v>
      </c>
      <c r="M22" s="24">
        <v>605.05399999999997</v>
      </c>
      <c r="N22" s="14">
        <f t="shared" si="0"/>
        <v>-3.1614975413560191E-3</v>
      </c>
      <c r="O22" s="14">
        <f t="shared" si="1"/>
        <v>-3.7678616383571492E-2</v>
      </c>
      <c r="P22" s="14">
        <f t="shared" si="2"/>
        <v>-4.073916911991643E-2</v>
      </c>
    </row>
    <row r="23" spans="1:16" x14ac:dyDescent="0.3">
      <c r="A23" s="4">
        <v>45312</v>
      </c>
      <c r="B23" s="23">
        <v>501.43</v>
      </c>
      <c r="C23" s="23">
        <v>554.83000000000004</v>
      </c>
      <c r="D23" s="23">
        <v>501.43</v>
      </c>
      <c r="E23" s="23">
        <v>554.83095238095234</v>
      </c>
      <c r="F23" s="23">
        <v>496.37</v>
      </c>
      <c r="G23" s="23">
        <v>570.91999999999996</v>
      </c>
      <c r="H23" s="23">
        <v>496.37</v>
      </c>
      <c r="I23" s="23">
        <v>570.91952380952375</v>
      </c>
      <c r="J23" s="23">
        <v>517.27</v>
      </c>
      <c r="K23" s="23">
        <v>600.87</v>
      </c>
      <c r="L23" s="23">
        <v>517.27</v>
      </c>
      <c r="M23" s="24">
        <v>600.87380952380954</v>
      </c>
      <c r="N23" s="14">
        <f t="shared" si="0"/>
        <v>-3.843956442597455E-2</v>
      </c>
      <c r="O23" s="14">
        <f t="shared" si="1"/>
        <v>-6.2077651733664169E-2</v>
      </c>
      <c r="P23" s="14">
        <f t="shared" si="2"/>
        <v>-2.6686561690504006E-2</v>
      </c>
    </row>
    <row r="24" spans="1:16" x14ac:dyDescent="0.3">
      <c r="A24" s="4">
        <v>45313</v>
      </c>
      <c r="B24" s="23">
        <v>502.22</v>
      </c>
      <c r="C24" s="23">
        <v>552.44000000000005</v>
      </c>
      <c r="D24" s="23">
        <v>502.22</v>
      </c>
      <c r="E24" s="23">
        <v>552.4395454545454</v>
      </c>
      <c r="F24" s="23">
        <v>502.6</v>
      </c>
      <c r="G24" s="23">
        <v>567.80999999999995</v>
      </c>
      <c r="H24" s="23">
        <v>502.6</v>
      </c>
      <c r="I24" s="23">
        <v>567.81409090909085</v>
      </c>
      <c r="J24" s="23">
        <v>506.06</v>
      </c>
      <c r="K24" s="23">
        <v>596.55999999999995</v>
      </c>
      <c r="L24" s="23">
        <v>506.06</v>
      </c>
      <c r="M24" s="24">
        <v>596.56409090909085</v>
      </c>
      <c r="N24" s="14">
        <f t="shared" si="0"/>
        <v>1.5742542981183284E-3</v>
      </c>
      <c r="O24" s="14">
        <f t="shared" si="1"/>
        <v>1.2473008738273263E-2</v>
      </c>
      <c r="P24" s="14">
        <f t="shared" si="2"/>
        <v>-2.1909742567515322E-2</v>
      </c>
    </row>
    <row r="25" spans="1:16" x14ac:dyDescent="0.3">
      <c r="A25" s="4">
        <v>45314</v>
      </c>
      <c r="B25" s="23">
        <v>482.86</v>
      </c>
      <c r="C25" s="23">
        <v>549.41</v>
      </c>
      <c r="D25" s="23">
        <v>482.86</v>
      </c>
      <c r="E25" s="23">
        <v>549.4143478260869</v>
      </c>
      <c r="F25" s="23">
        <v>499.43</v>
      </c>
      <c r="G25" s="23">
        <v>564.84</v>
      </c>
      <c r="H25" s="23">
        <v>499.43</v>
      </c>
      <c r="I25" s="23">
        <v>564.8408695652173</v>
      </c>
      <c r="J25" s="23">
        <v>504.2</v>
      </c>
      <c r="K25" s="23">
        <v>592.54999999999995</v>
      </c>
      <c r="L25" s="23">
        <v>504.2</v>
      </c>
      <c r="M25" s="24">
        <v>592.5482608695653</v>
      </c>
      <c r="N25" s="14">
        <f t="shared" si="0"/>
        <v>-3.9311514137498969E-2</v>
      </c>
      <c r="O25" s="14">
        <f t="shared" si="1"/>
        <v>-6.3271769815706957E-3</v>
      </c>
      <c r="P25" s="14">
        <f t="shared" si="2"/>
        <v>-3.6822245790392627E-3</v>
      </c>
    </row>
    <row r="26" spans="1:16" x14ac:dyDescent="0.3">
      <c r="A26" s="4">
        <v>45315</v>
      </c>
      <c r="B26" s="23">
        <v>472.61</v>
      </c>
      <c r="C26" s="23">
        <v>546.21</v>
      </c>
      <c r="D26" s="23">
        <v>472.61</v>
      </c>
      <c r="E26" s="23">
        <v>546.21416666666664</v>
      </c>
      <c r="F26" s="23">
        <v>496.6</v>
      </c>
      <c r="G26" s="23">
        <v>562</v>
      </c>
      <c r="H26" s="23">
        <v>496.6</v>
      </c>
      <c r="I26" s="23">
        <v>561.99749999999995</v>
      </c>
      <c r="J26" s="23">
        <v>501.56</v>
      </c>
      <c r="K26" s="23">
        <v>588.76</v>
      </c>
      <c r="L26" s="23">
        <v>501.56</v>
      </c>
      <c r="M26" s="24">
        <v>588.7570833333333</v>
      </c>
      <c r="N26" s="14">
        <f t="shared" si="0"/>
        <v>-2.1456232492106785E-2</v>
      </c>
      <c r="O26" s="14">
        <f t="shared" si="1"/>
        <v>-5.6825750538548221E-3</v>
      </c>
      <c r="P26" s="14">
        <f t="shared" si="2"/>
        <v>-5.2497734314823847E-3</v>
      </c>
    </row>
    <row r="27" spans="1:16" x14ac:dyDescent="0.3">
      <c r="A27" s="4">
        <v>45316</v>
      </c>
      <c r="B27" s="23">
        <v>472.91</v>
      </c>
      <c r="C27" s="23">
        <v>543.28</v>
      </c>
      <c r="D27" s="23">
        <v>472.91</v>
      </c>
      <c r="E27" s="23">
        <v>543.28199999999993</v>
      </c>
      <c r="F27" s="23">
        <v>483.08</v>
      </c>
      <c r="G27" s="23">
        <v>558.84</v>
      </c>
      <c r="H27" s="23">
        <v>483.08</v>
      </c>
      <c r="I27" s="23">
        <v>558.84079999999994</v>
      </c>
      <c r="J27" s="23">
        <v>488.53</v>
      </c>
      <c r="K27" s="23">
        <v>584.75</v>
      </c>
      <c r="L27" s="23">
        <v>488.53</v>
      </c>
      <c r="M27" s="24">
        <v>584.74800000000005</v>
      </c>
      <c r="N27" s="14">
        <f t="shared" si="0"/>
        <v>6.3457147403965573E-4</v>
      </c>
      <c r="O27" s="14">
        <f t="shared" si="1"/>
        <v>-2.7602601666891782E-2</v>
      </c>
      <c r="P27" s="14">
        <f t="shared" si="2"/>
        <v>-2.6322359237963625E-2</v>
      </c>
    </row>
    <row r="28" spans="1:16" x14ac:dyDescent="0.3">
      <c r="A28" s="4">
        <v>45317</v>
      </c>
      <c r="B28" s="23">
        <v>425.18</v>
      </c>
      <c r="C28" s="23">
        <v>538.74</v>
      </c>
      <c r="D28" s="23">
        <v>425.18</v>
      </c>
      <c r="E28" s="23">
        <v>538.73961538461538</v>
      </c>
      <c r="F28" s="23">
        <v>454.05</v>
      </c>
      <c r="G28" s="23">
        <v>554.80999999999995</v>
      </c>
      <c r="H28" s="23">
        <v>454.05</v>
      </c>
      <c r="I28" s="23">
        <v>554.81038461538458</v>
      </c>
      <c r="J28" s="23">
        <v>454.91</v>
      </c>
      <c r="K28" s="23">
        <v>579.75</v>
      </c>
      <c r="L28" s="23">
        <v>454.91</v>
      </c>
      <c r="M28" s="24">
        <v>579.75423076923084</v>
      </c>
      <c r="N28" s="14">
        <f t="shared" si="0"/>
        <v>-0.10639248687302508</v>
      </c>
      <c r="O28" s="14">
        <f t="shared" si="1"/>
        <v>-6.1974947271337053E-2</v>
      </c>
      <c r="P28" s="14">
        <f t="shared" si="2"/>
        <v>-7.13012848966601E-2</v>
      </c>
    </row>
    <row r="29" spans="1:16" x14ac:dyDescent="0.3">
      <c r="A29" s="4">
        <v>45318</v>
      </c>
      <c r="B29" s="23">
        <v>451.3</v>
      </c>
      <c r="C29" s="23">
        <v>535.5</v>
      </c>
      <c r="D29" s="23">
        <v>451.3</v>
      </c>
      <c r="E29" s="23">
        <v>535.50111111111107</v>
      </c>
      <c r="F29" s="23">
        <v>465.91</v>
      </c>
      <c r="G29" s="23">
        <v>551.52</v>
      </c>
      <c r="H29" s="23">
        <v>465.91</v>
      </c>
      <c r="I29" s="23">
        <v>551.51777777777772</v>
      </c>
      <c r="J29" s="23">
        <v>490.22</v>
      </c>
      <c r="K29" s="23">
        <v>576.44000000000005</v>
      </c>
      <c r="L29" s="23">
        <v>490.22</v>
      </c>
      <c r="M29" s="24">
        <v>576.43814814814812</v>
      </c>
      <c r="N29" s="14">
        <f t="shared" si="0"/>
        <v>5.9619698160039487E-2</v>
      </c>
      <c r="O29" s="14">
        <f t="shared" si="1"/>
        <v>2.5785158290009602E-2</v>
      </c>
      <c r="P29" s="14">
        <f t="shared" si="2"/>
        <v>7.4754672747617421E-2</v>
      </c>
    </row>
    <row r="30" spans="1:16" x14ac:dyDescent="0.3">
      <c r="A30" s="4">
        <v>45319</v>
      </c>
      <c r="B30" s="23">
        <v>510.48</v>
      </c>
      <c r="C30" s="23">
        <v>534.61</v>
      </c>
      <c r="D30" s="23">
        <v>510.48</v>
      </c>
      <c r="E30" s="23">
        <v>534.60749999999996</v>
      </c>
      <c r="F30" s="23">
        <v>515.82000000000005</v>
      </c>
      <c r="G30" s="23">
        <v>550.24</v>
      </c>
      <c r="H30" s="23">
        <v>515.82000000000005</v>
      </c>
      <c r="I30" s="23">
        <v>550.24285714285702</v>
      </c>
      <c r="J30" s="23">
        <v>570.51</v>
      </c>
      <c r="K30" s="23">
        <v>576.23</v>
      </c>
      <c r="L30" s="23">
        <v>570.51</v>
      </c>
      <c r="M30" s="24">
        <v>576.22642857142853</v>
      </c>
      <c r="N30" s="14">
        <f t="shared" si="0"/>
        <v>0.12321915272713602</v>
      </c>
      <c r="O30" s="14">
        <f t="shared" si="1"/>
        <v>0.10176538498856072</v>
      </c>
      <c r="P30" s="14">
        <f t="shared" si="2"/>
        <v>0.1516764276969636</v>
      </c>
    </row>
    <row r="31" spans="1:16" x14ac:dyDescent="0.3">
      <c r="A31" s="4">
        <v>45320</v>
      </c>
      <c r="B31" s="23">
        <v>560.92999999999995</v>
      </c>
      <c r="C31" s="23">
        <v>535.52</v>
      </c>
      <c r="D31" s="23">
        <v>560.92999999999995</v>
      </c>
      <c r="E31" s="23">
        <v>535.51517241379304</v>
      </c>
      <c r="F31" s="23">
        <v>612.91</v>
      </c>
      <c r="G31" s="23">
        <v>552.4</v>
      </c>
      <c r="H31" s="23">
        <v>612.91</v>
      </c>
      <c r="I31" s="23">
        <v>552.40379310344815</v>
      </c>
      <c r="J31" s="23">
        <v>618.15</v>
      </c>
      <c r="K31" s="23">
        <v>577.66999999999996</v>
      </c>
      <c r="L31" s="23">
        <v>618.15</v>
      </c>
      <c r="M31" s="24">
        <v>577.67206896551727</v>
      </c>
      <c r="N31" s="14">
        <f t="shared" si="0"/>
        <v>9.4244660993683602E-2</v>
      </c>
      <c r="O31" s="14">
        <f t="shared" si="1"/>
        <v>0.17246023881952247</v>
      </c>
      <c r="P31" s="14">
        <f t="shared" si="2"/>
        <v>8.0200448820641701E-2</v>
      </c>
    </row>
    <row r="32" spans="1:16" x14ac:dyDescent="0.3">
      <c r="A32" s="4">
        <v>45321</v>
      </c>
      <c r="B32" s="23">
        <v>609.99</v>
      </c>
      <c r="C32" s="23">
        <v>538</v>
      </c>
      <c r="D32" s="23">
        <v>609.99</v>
      </c>
      <c r="E32" s="23">
        <v>537.99766666666665</v>
      </c>
      <c r="F32" s="23">
        <v>638.16</v>
      </c>
      <c r="G32" s="23">
        <v>555.26</v>
      </c>
      <c r="H32" s="23">
        <v>638.16</v>
      </c>
      <c r="I32" s="23">
        <v>555.26233333333334</v>
      </c>
      <c r="J32" s="23">
        <v>639.47</v>
      </c>
      <c r="K32" s="23">
        <v>579.73</v>
      </c>
      <c r="L32" s="23">
        <v>639.47</v>
      </c>
      <c r="M32" s="24">
        <v>579.73200000000008</v>
      </c>
      <c r="N32" s="14">
        <f t="shared" si="0"/>
        <v>8.3846443036584992E-2</v>
      </c>
      <c r="O32" s="14">
        <f t="shared" si="1"/>
        <v>4.0370929368943639E-2</v>
      </c>
      <c r="P32" s="14">
        <f t="shared" si="2"/>
        <v>3.3908561815849267E-2</v>
      </c>
    </row>
    <row r="33" spans="1:16" x14ac:dyDescent="0.3">
      <c r="A33" s="4">
        <v>45322</v>
      </c>
      <c r="B33" s="23">
        <v>614.99</v>
      </c>
      <c r="C33" s="23">
        <v>540.48</v>
      </c>
      <c r="D33" s="23">
        <v>614.99</v>
      </c>
      <c r="E33" s="23">
        <v>540.48129032258055</v>
      </c>
      <c r="F33" s="23">
        <v>641.54999999999995</v>
      </c>
      <c r="G33" s="23">
        <v>558.04999999999995</v>
      </c>
      <c r="H33" s="23">
        <v>641.54999999999995</v>
      </c>
      <c r="I33" s="23">
        <v>558.04580645161286</v>
      </c>
      <c r="J33" s="23">
        <v>657.93</v>
      </c>
      <c r="K33" s="23">
        <v>582.25</v>
      </c>
      <c r="L33" s="23">
        <v>657.93</v>
      </c>
      <c r="M33" s="24">
        <v>582.25451612903237</v>
      </c>
      <c r="N33" s="14">
        <f t="shared" si="0"/>
        <v>8.1634439213582339E-3</v>
      </c>
      <c r="O33" s="14">
        <f t="shared" si="1"/>
        <v>5.2980877381532719E-3</v>
      </c>
      <c r="P33" s="14">
        <f t="shared" si="2"/>
        <v>2.8458834418738029E-2</v>
      </c>
    </row>
    <row r="34" spans="1:16" x14ac:dyDescent="0.3">
      <c r="A34" s="4">
        <v>45323</v>
      </c>
      <c r="B34" s="23">
        <v>690.8</v>
      </c>
      <c r="C34" s="23">
        <v>690.8</v>
      </c>
      <c r="D34" s="23">
        <v>690.8</v>
      </c>
      <c r="E34" s="23">
        <v>690.8</v>
      </c>
      <c r="F34" s="23">
        <v>693.13</v>
      </c>
      <c r="G34" s="23">
        <v>693.13</v>
      </c>
      <c r="H34" s="23">
        <v>693.13</v>
      </c>
      <c r="I34" s="23">
        <v>693.13</v>
      </c>
      <c r="J34" s="23">
        <v>695.65</v>
      </c>
      <c r="K34" s="23">
        <v>695.65</v>
      </c>
      <c r="L34" s="23">
        <v>695.65</v>
      </c>
      <c r="M34" s="24">
        <v>695.65</v>
      </c>
      <c r="N34" s="14">
        <f t="shared" si="0"/>
        <v>0.116244338760805</v>
      </c>
      <c r="O34" s="14">
        <f t="shared" si="1"/>
        <v>7.7330448443626951E-2</v>
      </c>
      <c r="P34" s="14">
        <f t="shared" si="2"/>
        <v>5.5748117600362433E-2</v>
      </c>
    </row>
    <row r="35" spans="1:16" x14ac:dyDescent="0.3">
      <c r="A35" s="4">
        <v>45324</v>
      </c>
      <c r="B35" s="23">
        <v>682.17</v>
      </c>
      <c r="C35" s="23">
        <v>686.49</v>
      </c>
      <c r="D35" s="23">
        <v>682.17</v>
      </c>
      <c r="E35" s="23">
        <v>686.4849999999999</v>
      </c>
      <c r="F35" s="23">
        <v>695.03</v>
      </c>
      <c r="G35" s="23">
        <v>694.08</v>
      </c>
      <c r="H35" s="23">
        <v>695.03</v>
      </c>
      <c r="I35" s="23">
        <v>694.07999999999993</v>
      </c>
      <c r="J35" s="23">
        <v>693.03</v>
      </c>
      <c r="K35" s="23">
        <v>694.34</v>
      </c>
      <c r="L35" s="23">
        <v>693.03</v>
      </c>
      <c r="M35" s="24">
        <v>694.33999999999992</v>
      </c>
      <c r="N35" s="14">
        <f t="shared" si="0"/>
        <v>-1.2571452628713949E-2</v>
      </c>
      <c r="O35" s="14">
        <f t="shared" si="1"/>
        <v>2.7374383161617275E-3</v>
      </c>
      <c r="P35" s="14">
        <f t="shared" si="2"/>
        <v>-3.7733719916794228E-3</v>
      </c>
    </row>
    <row r="36" spans="1:16" x14ac:dyDescent="0.3">
      <c r="A36" s="4">
        <v>45325</v>
      </c>
      <c r="B36" s="23">
        <v>636.53</v>
      </c>
      <c r="C36" s="23">
        <v>669.83</v>
      </c>
      <c r="D36" s="23">
        <v>636.53</v>
      </c>
      <c r="E36" s="23">
        <v>669.83333333333326</v>
      </c>
      <c r="F36" s="23">
        <v>676.47</v>
      </c>
      <c r="G36" s="23">
        <v>688.21</v>
      </c>
      <c r="H36" s="23">
        <v>676.47</v>
      </c>
      <c r="I36" s="23">
        <v>688.21</v>
      </c>
      <c r="J36" s="23">
        <v>691.32</v>
      </c>
      <c r="K36" s="23">
        <v>693.33</v>
      </c>
      <c r="L36" s="23">
        <v>691.32</v>
      </c>
      <c r="M36" s="24">
        <v>693.33333333333337</v>
      </c>
      <c r="N36" s="14">
        <f t="shared" si="0"/>
        <v>-6.9247343999795596E-2</v>
      </c>
      <c r="O36" s="14">
        <f t="shared" si="1"/>
        <v>-2.706690937128604E-2</v>
      </c>
      <c r="P36" s="14">
        <f t="shared" si="2"/>
        <v>-2.4704747639142577E-3</v>
      </c>
    </row>
    <row r="37" spans="1:16" x14ac:dyDescent="0.3">
      <c r="A37" s="4">
        <v>45326</v>
      </c>
      <c r="B37" s="23">
        <v>622.23</v>
      </c>
      <c r="C37" s="23">
        <v>657.93</v>
      </c>
      <c r="D37" s="23">
        <v>622.23</v>
      </c>
      <c r="E37" s="23">
        <v>657.93249999999989</v>
      </c>
      <c r="F37" s="23">
        <v>614.70000000000005</v>
      </c>
      <c r="G37" s="23">
        <v>669.83</v>
      </c>
      <c r="H37" s="23">
        <v>614.70000000000005</v>
      </c>
      <c r="I37" s="23">
        <v>669.83249999999998</v>
      </c>
      <c r="J37" s="23">
        <v>657.89</v>
      </c>
      <c r="K37" s="23">
        <v>684.47</v>
      </c>
      <c r="L37" s="23">
        <v>657.89</v>
      </c>
      <c r="M37" s="24">
        <v>684.47249999999997</v>
      </c>
      <c r="N37" s="14">
        <f t="shared" si="0"/>
        <v>-2.2721750335117117E-2</v>
      </c>
      <c r="O37" s="14">
        <f t="shared" si="1"/>
        <v>-9.5753756816566046E-2</v>
      </c>
      <c r="P37" s="14">
        <f t="shared" si="2"/>
        <v>-4.9565069434260249E-2</v>
      </c>
    </row>
    <row r="38" spans="1:16" x14ac:dyDescent="0.3">
      <c r="A38" s="4">
        <v>45327</v>
      </c>
      <c r="B38" s="23">
        <v>535.32000000000005</v>
      </c>
      <c r="C38" s="23">
        <v>633.41</v>
      </c>
      <c r="D38" s="23">
        <v>535.32000000000005</v>
      </c>
      <c r="E38" s="23">
        <v>633.41</v>
      </c>
      <c r="F38" s="23">
        <v>653.9</v>
      </c>
      <c r="G38" s="23">
        <v>666.65</v>
      </c>
      <c r="H38" s="23">
        <v>653.9</v>
      </c>
      <c r="I38" s="23">
        <v>666.64599999999996</v>
      </c>
      <c r="J38" s="23">
        <v>673.22</v>
      </c>
      <c r="K38" s="23">
        <v>682.22</v>
      </c>
      <c r="L38" s="23">
        <v>673.22</v>
      </c>
      <c r="M38" s="24">
        <v>682.22199999999998</v>
      </c>
      <c r="N38" s="14">
        <f t="shared" si="0"/>
        <v>-0.15044510038072312</v>
      </c>
      <c r="O38" s="14">
        <f t="shared" si="1"/>
        <v>6.1820090654266358E-2</v>
      </c>
      <c r="P38" s="14">
        <f t="shared" si="2"/>
        <v>2.3034426630558172E-2</v>
      </c>
    </row>
    <row r="39" spans="1:16" x14ac:dyDescent="0.3">
      <c r="A39" s="4">
        <v>45328</v>
      </c>
      <c r="B39" s="23">
        <v>394.94</v>
      </c>
      <c r="C39" s="23">
        <v>593.66999999999996</v>
      </c>
      <c r="D39" s="23">
        <v>394.94</v>
      </c>
      <c r="E39" s="23">
        <v>593.66499999999996</v>
      </c>
      <c r="F39" s="23">
        <v>629.02</v>
      </c>
      <c r="G39" s="23">
        <v>660.38</v>
      </c>
      <c r="H39" s="23">
        <v>629.02</v>
      </c>
      <c r="I39" s="23">
        <v>660.375</v>
      </c>
      <c r="J39" s="23">
        <v>624.94000000000005</v>
      </c>
      <c r="K39" s="23">
        <v>672.68</v>
      </c>
      <c r="L39" s="23">
        <v>624.94000000000005</v>
      </c>
      <c r="M39" s="24">
        <v>672.67499999999995</v>
      </c>
      <c r="N39" s="14">
        <f t="shared" si="0"/>
        <v>-0.30413084429901022</v>
      </c>
      <c r="O39" s="14">
        <f t="shared" si="1"/>
        <v>-3.8791381869903004E-2</v>
      </c>
      <c r="P39" s="14">
        <f t="shared" si="2"/>
        <v>-7.4416525600483327E-2</v>
      </c>
    </row>
    <row r="40" spans="1:16" x14ac:dyDescent="0.3">
      <c r="A40" s="4">
        <v>45329</v>
      </c>
      <c r="B40" s="23">
        <v>543.92999999999995</v>
      </c>
      <c r="C40" s="23">
        <v>586.55999999999995</v>
      </c>
      <c r="D40" s="23">
        <v>543.92999999999995</v>
      </c>
      <c r="E40" s="23">
        <v>586.56000000000006</v>
      </c>
      <c r="F40" s="23">
        <v>578.72</v>
      </c>
      <c r="G40" s="23">
        <v>648.71</v>
      </c>
      <c r="H40" s="23">
        <v>578.72</v>
      </c>
      <c r="I40" s="23">
        <v>648.71</v>
      </c>
      <c r="J40" s="23">
        <v>569.36</v>
      </c>
      <c r="K40" s="23">
        <v>657.92</v>
      </c>
      <c r="L40" s="23">
        <v>569.36</v>
      </c>
      <c r="M40" s="24">
        <v>657.91571428571422</v>
      </c>
      <c r="N40" s="14">
        <f t="shared" si="0"/>
        <v>0.32008670747666351</v>
      </c>
      <c r="O40" s="14">
        <f t="shared" si="1"/>
        <v>-8.3344284493539325E-2</v>
      </c>
      <c r="P40" s="14">
        <f t="shared" si="2"/>
        <v>-9.3142722137090989E-2</v>
      </c>
    </row>
    <row r="41" spans="1:16" x14ac:dyDescent="0.3">
      <c r="A41" s="4">
        <v>45330</v>
      </c>
      <c r="B41" s="23">
        <v>162.87</v>
      </c>
      <c r="C41" s="23">
        <v>533.6</v>
      </c>
      <c r="D41" s="23">
        <v>162.87</v>
      </c>
      <c r="E41" s="23">
        <v>533.59875</v>
      </c>
      <c r="F41" s="23">
        <v>513</v>
      </c>
      <c r="G41" s="23">
        <v>631.75</v>
      </c>
      <c r="H41" s="23">
        <v>513</v>
      </c>
      <c r="I41" s="23">
        <v>631.74625000000003</v>
      </c>
      <c r="J41" s="23">
        <v>565.02</v>
      </c>
      <c r="K41" s="23">
        <v>646.29999999999995</v>
      </c>
      <c r="L41" s="23">
        <v>565.02</v>
      </c>
      <c r="M41" s="24">
        <v>646.30375000000004</v>
      </c>
      <c r="N41" s="14">
        <f t="shared" si="0"/>
        <v>-1.2058682255203577</v>
      </c>
      <c r="O41" s="14">
        <f t="shared" si="1"/>
        <v>-0.12054292303301838</v>
      </c>
      <c r="P41" s="14">
        <f t="shared" si="2"/>
        <v>-7.651794240988866E-3</v>
      </c>
    </row>
    <row r="42" spans="1:16" x14ac:dyDescent="0.3">
      <c r="A42" s="4">
        <v>45331</v>
      </c>
      <c r="B42" s="23">
        <v>504.85</v>
      </c>
      <c r="C42" s="23">
        <v>530.4</v>
      </c>
      <c r="D42" s="23">
        <v>504.85</v>
      </c>
      <c r="E42" s="23">
        <v>530.40444444444449</v>
      </c>
      <c r="F42" s="23">
        <v>515.69000000000005</v>
      </c>
      <c r="G42" s="23">
        <v>618.85</v>
      </c>
      <c r="H42" s="23">
        <v>515.69000000000005</v>
      </c>
      <c r="I42" s="23">
        <v>618.85111111111109</v>
      </c>
      <c r="J42" s="23">
        <v>528.4</v>
      </c>
      <c r="K42" s="23">
        <v>633.20000000000005</v>
      </c>
      <c r="L42" s="23">
        <v>528.4</v>
      </c>
      <c r="M42" s="24">
        <v>633.20333333333338</v>
      </c>
      <c r="N42" s="14">
        <f t="shared" si="0"/>
        <v>1.1313090188648607</v>
      </c>
      <c r="O42" s="14">
        <f t="shared" si="1"/>
        <v>5.2299645792661161E-3</v>
      </c>
      <c r="P42" s="14">
        <f t="shared" si="2"/>
        <v>-6.7007556101856644E-2</v>
      </c>
    </row>
    <row r="43" spans="1:16" x14ac:dyDescent="0.3">
      <c r="A43" s="4">
        <v>45332</v>
      </c>
      <c r="B43" s="23">
        <v>514.36</v>
      </c>
      <c r="C43" s="23">
        <v>528.79999999999995</v>
      </c>
      <c r="D43" s="23">
        <v>514.36</v>
      </c>
      <c r="E43" s="23">
        <v>528.79999999999995</v>
      </c>
      <c r="F43" s="23">
        <v>525.59</v>
      </c>
      <c r="G43" s="23">
        <v>609.53</v>
      </c>
      <c r="H43" s="23">
        <v>525.59</v>
      </c>
      <c r="I43" s="23">
        <v>609.52499999999998</v>
      </c>
      <c r="J43" s="23">
        <v>557.08000000000004</v>
      </c>
      <c r="K43" s="23">
        <v>625.59</v>
      </c>
      <c r="L43" s="23">
        <v>557.08000000000004</v>
      </c>
      <c r="M43" s="24">
        <v>625.59100000000001</v>
      </c>
      <c r="N43" s="14">
        <f t="shared" si="0"/>
        <v>1.8662053951908088E-2</v>
      </c>
      <c r="O43" s="14">
        <f t="shared" si="1"/>
        <v>1.9015631364180694E-2</v>
      </c>
      <c r="P43" s="14">
        <f t="shared" si="2"/>
        <v>5.2855283536721052E-2</v>
      </c>
    </row>
    <row r="44" spans="1:16" x14ac:dyDescent="0.3">
      <c r="A44" s="4">
        <v>45333</v>
      </c>
      <c r="B44" s="23">
        <v>542.44000000000005</v>
      </c>
      <c r="C44" s="23">
        <v>530.04</v>
      </c>
      <c r="D44" s="23">
        <v>542.44000000000005</v>
      </c>
      <c r="E44" s="23">
        <v>530.04000000000008</v>
      </c>
      <c r="F44" s="23">
        <v>529.62</v>
      </c>
      <c r="G44" s="23">
        <v>602.26</v>
      </c>
      <c r="H44" s="23">
        <v>529.62</v>
      </c>
      <c r="I44" s="23">
        <v>602.26090909090908</v>
      </c>
      <c r="J44" s="23">
        <v>560.52</v>
      </c>
      <c r="K44" s="23">
        <v>619.67999999999995</v>
      </c>
      <c r="L44" s="23">
        <v>560.52</v>
      </c>
      <c r="M44" s="24">
        <v>619.67545454545461</v>
      </c>
      <c r="N44" s="14">
        <f t="shared" si="0"/>
        <v>5.3154070817506359E-2</v>
      </c>
      <c r="O44" s="14">
        <f t="shared" si="1"/>
        <v>7.6383271459801476E-3</v>
      </c>
      <c r="P44" s="14">
        <f t="shared" si="2"/>
        <v>6.1560681171256579E-3</v>
      </c>
    </row>
    <row r="45" spans="1:16" x14ac:dyDescent="0.3">
      <c r="A45" s="4">
        <v>45334</v>
      </c>
      <c r="B45" s="23">
        <v>535.92999999999995</v>
      </c>
      <c r="C45" s="23">
        <v>530.53</v>
      </c>
      <c r="D45" s="23">
        <v>535.92999999999995</v>
      </c>
      <c r="E45" s="23">
        <v>530.53083333333336</v>
      </c>
      <c r="F45" s="23">
        <v>581.13</v>
      </c>
      <c r="G45" s="23">
        <v>600.5</v>
      </c>
      <c r="H45" s="23">
        <v>581.13</v>
      </c>
      <c r="I45" s="23">
        <v>600.5</v>
      </c>
      <c r="J45" s="23">
        <v>594.41999999999996</v>
      </c>
      <c r="K45" s="23">
        <v>617.57000000000005</v>
      </c>
      <c r="L45" s="23">
        <v>594.41999999999996</v>
      </c>
      <c r="M45" s="24">
        <v>617.57083333333333</v>
      </c>
      <c r="N45" s="14">
        <f t="shared" si="0"/>
        <v>-1.2073924692400867E-2</v>
      </c>
      <c r="O45" s="14">
        <f t="shared" si="1"/>
        <v>9.2814715714398394E-2</v>
      </c>
      <c r="P45" s="14">
        <f t="shared" si="2"/>
        <v>5.8721215910976884E-2</v>
      </c>
    </row>
    <row r="46" spans="1:16" x14ac:dyDescent="0.3">
      <c r="A46" s="4">
        <v>45335</v>
      </c>
      <c r="B46" s="23">
        <v>569.47</v>
      </c>
      <c r="C46" s="23">
        <v>533.53</v>
      </c>
      <c r="D46" s="23">
        <v>569.47</v>
      </c>
      <c r="E46" s="23">
        <v>533.52615384615387</v>
      </c>
      <c r="F46" s="23">
        <v>603.64</v>
      </c>
      <c r="G46" s="23">
        <v>600.74</v>
      </c>
      <c r="H46" s="23">
        <v>603.64</v>
      </c>
      <c r="I46" s="23">
        <v>600.74153846153854</v>
      </c>
      <c r="J46" s="23">
        <v>609.04</v>
      </c>
      <c r="K46" s="23">
        <v>616.91</v>
      </c>
      <c r="L46" s="23">
        <v>609.04</v>
      </c>
      <c r="M46" s="24">
        <v>616.91461538461544</v>
      </c>
      <c r="N46" s="14">
        <f t="shared" si="0"/>
        <v>6.0702548184836835E-2</v>
      </c>
      <c r="O46" s="14">
        <f t="shared" si="1"/>
        <v>3.8003509775754708E-2</v>
      </c>
      <c r="P46" s="14">
        <f t="shared" si="2"/>
        <v>2.4297806784963252E-2</v>
      </c>
    </row>
    <row r="47" spans="1:16" x14ac:dyDescent="0.3">
      <c r="A47" s="4">
        <v>45336</v>
      </c>
      <c r="B47" s="23">
        <v>551.04999999999995</v>
      </c>
      <c r="C47" s="23">
        <v>534.78</v>
      </c>
      <c r="D47" s="23">
        <v>551.04999999999995</v>
      </c>
      <c r="E47" s="23">
        <v>534.77785714285721</v>
      </c>
      <c r="F47" s="23">
        <v>619.13</v>
      </c>
      <c r="G47" s="23">
        <v>602.05999999999995</v>
      </c>
      <c r="H47" s="23">
        <v>619.13</v>
      </c>
      <c r="I47" s="23">
        <v>602.05500000000006</v>
      </c>
      <c r="J47" s="23">
        <v>647.67999999999995</v>
      </c>
      <c r="K47" s="23">
        <v>619.11</v>
      </c>
      <c r="L47" s="23">
        <v>647.67999999999995</v>
      </c>
      <c r="M47" s="24">
        <v>619.11214285714289</v>
      </c>
      <c r="N47" s="14">
        <f t="shared" si="0"/>
        <v>-3.2880554574629753E-2</v>
      </c>
      <c r="O47" s="14">
        <f t="shared" si="1"/>
        <v>2.5337273039029665E-2</v>
      </c>
      <c r="P47" s="14">
        <f t="shared" si="2"/>
        <v>6.1512800221034218E-2</v>
      </c>
    </row>
    <row r="48" spans="1:16" x14ac:dyDescent="0.3">
      <c r="A48" s="4">
        <v>45337</v>
      </c>
      <c r="B48" s="23">
        <v>551.23</v>
      </c>
      <c r="C48" s="23">
        <v>535.87</v>
      </c>
      <c r="D48" s="23">
        <v>551.23</v>
      </c>
      <c r="E48" s="23">
        <v>535.87466666666671</v>
      </c>
      <c r="F48" s="23">
        <v>614.33000000000004</v>
      </c>
      <c r="G48" s="23">
        <v>602.87</v>
      </c>
      <c r="H48" s="23">
        <v>614.33000000000004</v>
      </c>
      <c r="I48" s="23">
        <v>602.87333333333333</v>
      </c>
      <c r="J48" s="23">
        <v>623.37</v>
      </c>
      <c r="K48" s="23">
        <v>619.4</v>
      </c>
      <c r="L48" s="23">
        <v>623.37</v>
      </c>
      <c r="M48" s="24">
        <v>619.39600000000007</v>
      </c>
      <c r="N48" s="14">
        <f t="shared" si="0"/>
        <v>3.265957861886495E-4</v>
      </c>
      <c r="O48" s="14">
        <f t="shared" si="1"/>
        <v>-7.7830237383602063E-3</v>
      </c>
      <c r="P48" s="14">
        <f t="shared" si="2"/>
        <v>-3.8256504239092784E-2</v>
      </c>
    </row>
    <row r="49" spans="1:16" x14ac:dyDescent="0.3">
      <c r="A49" s="4">
        <v>45338</v>
      </c>
      <c r="B49" s="23">
        <v>531</v>
      </c>
      <c r="C49" s="23">
        <v>535.57000000000005</v>
      </c>
      <c r="D49" s="23">
        <v>531</v>
      </c>
      <c r="E49" s="23">
        <v>535.57000000000005</v>
      </c>
      <c r="F49" s="23">
        <v>537.29999999999995</v>
      </c>
      <c r="G49" s="23">
        <v>598.78</v>
      </c>
      <c r="H49" s="23">
        <v>537.29999999999995</v>
      </c>
      <c r="I49" s="23">
        <v>598.77499999999998</v>
      </c>
      <c r="J49" s="23">
        <v>544.42999999999995</v>
      </c>
      <c r="K49" s="23">
        <v>614.71</v>
      </c>
      <c r="L49" s="23">
        <v>544.42999999999995</v>
      </c>
      <c r="M49" s="24">
        <v>614.71062500000005</v>
      </c>
      <c r="N49" s="14">
        <f t="shared" si="0"/>
        <v>-3.7390123681800759E-2</v>
      </c>
      <c r="O49" s="14">
        <f t="shared" si="1"/>
        <v>-0.13397564531624359</v>
      </c>
      <c r="P49" s="14">
        <f t="shared" si="2"/>
        <v>-0.13540086718158775</v>
      </c>
    </row>
    <row r="50" spans="1:16" x14ac:dyDescent="0.3">
      <c r="A50" s="4">
        <v>45339</v>
      </c>
      <c r="B50" s="23">
        <v>567.95000000000005</v>
      </c>
      <c r="C50" s="23">
        <v>537.47</v>
      </c>
      <c r="D50" s="23">
        <v>567.95000000000005</v>
      </c>
      <c r="E50" s="23">
        <v>537.47470588235308</v>
      </c>
      <c r="F50" s="23">
        <v>555.1</v>
      </c>
      <c r="G50" s="23">
        <v>596.21</v>
      </c>
      <c r="H50" s="23">
        <v>555.1</v>
      </c>
      <c r="I50" s="23">
        <v>596.20588235294122</v>
      </c>
      <c r="J50" s="23">
        <v>573.95000000000005</v>
      </c>
      <c r="K50" s="23">
        <v>612.30999999999995</v>
      </c>
      <c r="L50" s="23">
        <v>573.95000000000005</v>
      </c>
      <c r="M50" s="24">
        <v>612.31294117647064</v>
      </c>
      <c r="N50" s="14">
        <f t="shared" si="0"/>
        <v>6.7271365435491753E-2</v>
      </c>
      <c r="O50" s="14">
        <f t="shared" si="1"/>
        <v>3.2591679961339881E-2</v>
      </c>
      <c r="P50" s="14">
        <f t="shared" si="2"/>
        <v>5.2802908713195047E-2</v>
      </c>
    </row>
    <row r="51" spans="1:16" x14ac:dyDescent="0.3">
      <c r="A51" s="4">
        <v>45340</v>
      </c>
      <c r="B51" s="23">
        <v>536.83000000000004</v>
      </c>
      <c r="C51" s="23">
        <v>537.44000000000005</v>
      </c>
      <c r="D51" s="23">
        <v>536.83000000000004</v>
      </c>
      <c r="E51" s="23">
        <v>537.43888888888898</v>
      </c>
      <c r="F51" s="23">
        <v>535.4</v>
      </c>
      <c r="G51" s="23">
        <v>592.83000000000004</v>
      </c>
      <c r="H51" s="23">
        <v>535.4</v>
      </c>
      <c r="I51" s="23">
        <v>592.82777777777778</v>
      </c>
      <c r="J51" s="23">
        <v>579.41999999999996</v>
      </c>
      <c r="K51" s="23">
        <v>610.49</v>
      </c>
      <c r="L51" s="23">
        <v>579.41999999999996</v>
      </c>
      <c r="M51" s="24">
        <v>610.48555555555561</v>
      </c>
      <c r="N51" s="14">
        <f t="shared" si="0"/>
        <v>-5.6351915845349466E-2</v>
      </c>
      <c r="O51" s="14">
        <f t="shared" si="1"/>
        <v>-3.6134146609863541E-2</v>
      </c>
      <c r="P51" s="14">
        <f t="shared" si="2"/>
        <v>9.4853186953755657E-3</v>
      </c>
    </row>
    <row r="52" spans="1:16" x14ac:dyDescent="0.3">
      <c r="A52" s="4">
        <v>45341</v>
      </c>
      <c r="B52" s="23">
        <v>549.32000000000005</v>
      </c>
      <c r="C52" s="23">
        <v>538.05999999999995</v>
      </c>
      <c r="D52" s="23">
        <v>549.32000000000005</v>
      </c>
      <c r="E52" s="23">
        <v>538.06421052631583</v>
      </c>
      <c r="F52" s="23">
        <v>583.34</v>
      </c>
      <c r="G52" s="23">
        <v>592.33000000000004</v>
      </c>
      <c r="H52" s="23">
        <v>583.34</v>
      </c>
      <c r="I52" s="23">
        <v>592.3284210526316</v>
      </c>
      <c r="J52" s="23">
        <v>594.96</v>
      </c>
      <c r="K52" s="23">
        <v>609.66999999999996</v>
      </c>
      <c r="L52" s="23">
        <v>594.96</v>
      </c>
      <c r="M52" s="24">
        <v>609.66842105263163</v>
      </c>
      <c r="N52" s="14">
        <f t="shared" si="0"/>
        <v>2.2999678829999926E-2</v>
      </c>
      <c r="O52" s="14">
        <f t="shared" si="1"/>
        <v>8.5756075669320975E-2</v>
      </c>
      <c r="P52" s="14">
        <f t="shared" si="2"/>
        <v>2.6466573188163488E-2</v>
      </c>
    </row>
    <row r="53" spans="1:16" x14ac:dyDescent="0.3">
      <c r="A53" s="4">
        <v>45342</v>
      </c>
      <c r="B53" s="23">
        <v>557.29999999999995</v>
      </c>
      <c r="C53" s="23">
        <v>539.03</v>
      </c>
      <c r="D53" s="23">
        <v>557.29999999999995</v>
      </c>
      <c r="E53" s="23">
        <v>539.02600000000007</v>
      </c>
      <c r="F53" s="23">
        <v>588.32000000000005</v>
      </c>
      <c r="G53" s="23">
        <v>592.13</v>
      </c>
      <c r="H53" s="23">
        <v>588.32000000000005</v>
      </c>
      <c r="I53" s="23">
        <v>592.12799999999993</v>
      </c>
      <c r="J53" s="23">
        <v>594.26</v>
      </c>
      <c r="K53" s="23">
        <v>608.9</v>
      </c>
      <c r="L53" s="23">
        <v>594.26</v>
      </c>
      <c r="M53" s="24">
        <v>608.89800000000002</v>
      </c>
      <c r="N53" s="14">
        <f t="shared" si="0"/>
        <v>1.4422544913409335E-2</v>
      </c>
      <c r="O53" s="14">
        <f t="shared" si="1"/>
        <v>8.5008107973889597E-3</v>
      </c>
      <c r="P53" s="14">
        <f t="shared" si="2"/>
        <v>-1.1772423619586083E-3</v>
      </c>
    </row>
    <row r="54" spans="1:16" x14ac:dyDescent="0.3">
      <c r="A54" s="4">
        <v>45343</v>
      </c>
      <c r="B54" s="23">
        <v>601.45000000000005</v>
      </c>
      <c r="C54" s="23">
        <v>542</v>
      </c>
      <c r="D54" s="23">
        <v>601.45000000000005</v>
      </c>
      <c r="E54" s="23">
        <v>541.99857142857149</v>
      </c>
      <c r="F54" s="23">
        <v>601.42999999999995</v>
      </c>
      <c r="G54" s="23">
        <v>592.57000000000005</v>
      </c>
      <c r="H54" s="23">
        <v>601.42999999999995</v>
      </c>
      <c r="I54" s="23">
        <v>592.57095238095235</v>
      </c>
      <c r="J54" s="23">
        <v>601.42999999999995</v>
      </c>
      <c r="K54" s="23">
        <v>608.54</v>
      </c>
      <c r="L54" s="23">
        <v>601.42999999999995</v>
      </c>
      <c r="M54" s="24">
        <v>608.542380952381</v>
      </c>
      <c r="N54" s="14">
        <f t="shared" si="0"/>
        <v>7.6239711864591095E-2</v>
      </c>
      <c r="O54" s="14">
        <f t="shared" si="1"/>
        <v>2.2039135362242855E-2</v>
      </c>
      <c r="P54" s="14">
        <f t="shared" si="2"/>
        <v>1.1993218882118501E-2</v>
      </c>
    </row>
    <row r="55" spans="1:16" x14ac:dyDescent="0.3">
      <c r="A55" s="4">
        <v>45344</v>
      </c>
      <c r="B55" s="23">
        <v>384.92</v>
      </c>
      <c r="C55" s="23">
        <v>534.86</v>
      </c>
      <c r="D55" s="23">
        <v>384.92</v>
      </c>
      <c r="E55" s="23">
        <v>534.85863636363638</v>
      </c>
      <c r="F55" s="23">
        <v>539.29</v>
      </c>
      <c r="G55" s="23">
        <v>590.15</v>
      </c>
      <c r="H55" s="23">
        <v>539.29</v>
      </c>
      <c r="I55" s="23">
        <v>590.14909090909089</v>
      </c>
      <c r="J55" s="23">
        <v>564.15</v>
      </c>
      <c r="K55" s="23">
        <v>606.52</v>
      </c>
      <c r="L55" s="23">
        <v>564.15</v>
      </c>
      <c r="M55" s="24">
        <v>606.52454545454555</v>
      </c>
      <c r="N55" s="14">
        <f t="shared" si="0"/>
        <v>-0.44630788595188164</v>
      </c>
      <c r="O55" s="14">
        <f t="shared" si="1"/>
        <v>-0.10905669329910292</v>
      </c>
      <c r="P55" s="14">
        <f t="shared" si="2"/>
        <v>-6.3989979330749819E-2</v>
      </c>
    </row>
    <row r="56" spans="1:16" x14ac:dyDescent="0.3">
      <c r="A56" s="4">
        <v>45345</v>
      </c>
      <c r="B56" s="23">
        <v>525.1</v>
      </c>
      <c r="C56" s="23">
        <v>534.42999999999995</v>
      </c>
      <c r="D56" s="23">
        <v>525.1</v>
      </c>
      <c r="E56" s="23">
        <v>534.43434782608699</v>
      </c>
      <c r="F56" s="23">
        <v>586.69000000000005</v>
      </c>
      <c r="G56" s="23">
        <v>590</v>
      </c>
      <c r="H56" s="23">
        <v>586.69000000000005</v>
      </c>
      <c r="I56" s="23">
        <v>589.99869565217386</v>
      </c>
      <c r="J56" s="23">
        <v>590.91</v>
      </c>
      <c r="K56" s="23">
        <v>605.85</v>
      </c>
      <c r="L56" s="23">
        <v>590.91</v>
      </c>
      <c r="M56" s="24">
        <v>605.84565217391309</v>
      </c>
      <c r="N56" s="14">
        <f t="shared" si="0"/>
        <v>0.31055320015561355</v>
      </c>
      <c r="O56" s="14">
        <f t="shared" si="1"/>
        <v>8.4243111684344868E-2</v>
      </c>
      <c r="P56" s="14">
        <f t="shared" si="2"/>
        <v>4.6343547961257878E-2</v>
      </c>
    </row>
    <row r="57" spans="1:16" x14ac:dyDescent="0.3">
      <c r="A57" s="4">
        <v>45346</v>
      </c>
      <c r="B57" s="23">
        <v>554.41999999999996</v>
      </c>
      <c r="C57" s="23">
        <v>535.27</v>
      </c>
      <c r="D57" s="23">
        <v>554.41999999999996</v>
      </c>
      <c r="E57" s="23">
        <v>535.2670833333334</v>
      </c>
      <c r="F57" s="23">
        <v>590.79</v>
      </c>
      <c r="G57" s="23">
        <v>590.03</v>
      </c>
      <c r="H57" s="23">
        <v>590.79</v>
      </c>
      <c r="I57" s="23">
        <v>590.03166666666664</v>
      </c>
      <c r="J57" s="23">
        <v>612.99</v>
      </c>
      <c r="K57" s="23">
        <v>606.14</v>
      </c>
      <c r="L57" s="23">
        <v>612.99</v>
      </c>
      <c r="M57" s="24">
        <v>606.14333333333332</v>
      </c>
      <c r="N57" s="14">
        <f t="shared" si="0"/>
        <v>5.4333801617266322E-2</v>
      </c>
      <c r="O57" s="14">
        <f t="shared" si="1"/>
        <v>6.964053011767884E-3</v>
      </c>
      <c r="P57" s="14">
        <f t="shared" si="2"/>
        <v>3.6684901043733543E-2</v>
      </c>
    </row>
    <row r="58" spans="1:16" x14ac:dyDescent="0.3">
      <c r="A58" s="4">
        <v>45347</v>
      </c>
      <c r="B58" s="23">
        <v>542.25</v>
      </c>
      <c r="C58" s="23">
        <v>535.54999999999995</v>
      </c>
      <c r="D58" s="23">
        <v>542.25</v>
      </c>
      <c r="E58" s="23">
        <v>535.54640000000006</v>
      </c>
      <c r="F58" s="23">
        <v>524.54999999999995</v>
      </c>
      <c r="G58" s="23">
        <v>587.41</v>
      </c>
      <c r="H58" s="23">
        <v>524.54999999999995</v>
      </c>
      <c r="I58" s="23">
        <v>587.41239999999993</v>
      </c>
      <c r="J58" s="23">
        <v>559.42999999999995</v>
      </c>
      <c r="K58" s="23">
        <v>604.27</v>
      </c>
      <c r="L58" s="23">
        <v>559.42999999999995</v>
      </c>
      <c r="M58" s="24">
        <v>604.27480000000003</v>
      </c>
      <c r="N58" s="14">
        <f t="shared" si="0"/>
        <v>-2.2195372554096187E-2</v>
      </c>
      <c r="O58" s="14">
        <f t="shared" si="1"/>
        <v>-0.11891987213472018</v>
      </c>
      <c r="P58" s="14">
        <f t="shared" si="2"/>
        <v>-9.1430214371470198E-2</v>
      </c>
    </row>
    <row r="59" spans="1:16" x14ac:dyDescent="0.3">
      <c r="A59" s="4">
        <v>45348</v>
      </c>
      <c r="B59" s="23">
        <v>527.61</v>
      </c>
      <c r="C59" s="23">
        <v>535.24</v>
      </c>
      <c r="D59" s="23">
        <v>527.61</v>
      </c>
      <c r="E59" s="23">
        <v>535.24115384615391</v>
      </c>
      <c r="F59" s="23">
        <v>563.57000000000005</v>
      </c>
      <c r="G59" s="23">
        <v>586.5</v>
      </c>
      <c r="H59" s="23">
        <v>563.57000000000005</v>
      </c>
      <c r="I59" s="23">
        <v>586.49538461538452</v>
      </c>
      <c r="J59" s="23">
        <v>588.76</v>
      </c>
      <c r="K59" s="23">
        <v>603.67999999999995</v>
      </c>
      <c r="L59" s="23">
        <v>588.76</v>
      </c>
      <c r="M59" s="24">
        <v>603.67807692307701</v>
      </c>
      <c r="N59" s="14">
        <f t="shared" si="0"/>
        <v>-2.7369775290601236E-2</v>
      </c>
      <c r="O59" s="14">
        <f t="shared" si="1"/>
        <v>7.1750797189708351E-2</v>
      </c>
      <c r="P59" s="14">
        <f t="shared" si="2"/>
        <v>5.1100222106409632E-2</v>
      </c>
    </row>
    <row r="60" spans="1:16" x14ac:dyDescent="0.3">
      <c r="A60" s="4">
        <v>45349</v>
      </c>
      <c r="B60" s="23">
        <v>506.29</v>
      </c>
      <c r="C60" s="23">
        <v>534.16999999999996</v>
      </c>
      <c r="D60" s="23">
        <v>506.29</v>
      </c>
      <c r="E60" s="23">
        <v>534.168888888889</v>
      </c>
      <c r="F60" s="23">
        <v>541.16</v>
      </c>
      <c r="G60" s="23">
        <v>584.82000000000005</v>
      </c>
      <c r="H60" s="23">
        <v>541.16</v>
      </c>
      <c r="I60" s="23">
        <v>584.81629629629617</v>
      </c>
      <c r="J60" s="23">
        <v>553.02</v>
      </c>
      <c r="K60" s="23">
        <v>601.79999999999995</v>
      </c>
      <c r="L60" s="23">
        <v>553.02</v>
      </c>
      <c r="M60" s="24">
        <v>601.80185185185189</v>
      </c>
      <c r="N60" s="14">
        <f t="shared" si="0"/>
        <v>-4.1247746771265532E-2</v>
      </c>
      <c r="O60" s="14">
        <f t="shared" si="1"/>
        <v>-4.0576565632043371E-2</v>
      </c>
      <c r="P60" s="14">
        <f t="shared" si="2"/>
        <v>-6.2624463090758101E-2</v>
      </c>
    </row>
    <row r="61" spans="1:16" x14ac:dyDescent="0.3">
      <c r="A61" s="4">
        <v>45350</v>
      </c>
      <c r="B61" s="23">
        <v>276.67</v>
      </c>
      <c r="C61" s="23">
        <v>524.97</v>
      </c>
      <c r="D61" s="23">
        <v>276.67</v>
      </c>
      <c r="E61" s="23">
        <v>524.97250000000008</v>
      </c>
      <c r="F61" s="23">
        <v>534.5</v>
      </c>
      <c r="G61" s="23">
        <v>583.02</v>
      </c>
      <c r="H61" s="23">
        <v>534.5</v>
      </c>
      <c r="I61" s="23">
        <v>583.01928571428562</v>
      </c>
      <c r="J61" s="23">
        <v>560.13</v>
      </c>
      <c r="K61" s="23">
        <v>600.30999999999995</v>
      </c>
      <c r="L61" s="23">
        <v>560.13</v>
      </c>
      <c r="M61" s="24">
        <v>600.31357142857155</v>
      </c>
      <c r="N61" s="14">
        <f t="shared" si="0"/>
        <v>-0.60428416740239088</v>
      </c>
      <c r="O61" s="14">
        <f t="shared" si="1"/>
        <v>-1.2383253270059558E-2</v>
      </c>
      <c r="P61" s="14">
        <f t="shared" si="2"/>
        <v>1.2774732411726275E-2</v>
      </c>
    </row>
    <row r="62" spans="1:16" x14ac:dyDescent="0.3">
      <c r="A62" s="4">
        <v>45351</v>
      </c>
      <c r="B62" s="23">
        <v>484.5</v>
      </c>
      <c r="C62" s="23">
        <v>523.58000000000004</v>
      </c>
      <c r="D62" s="23">
        <v>484.5</v>
      </c>
      <c r="E62" s="23">
        <v>523.5768965517243</v>
      </c>
      <c r="F62" s="23">
        <v>497.55</v>
      </c>
      <c r="G62" s="23">
        <v>580.07000000000005</v>
      </c>
      <c r="H62" s="23">
        <v>497.55</v>
      </c>
      <c r="I62" s="23">
        <v>580.07206896551713</v>
      </c>
      <c r="J62" s="23">
        <v>503.62</v>
      </c>
      <c r="K62" s="23">
        <v>596.98</v>
      </c>
      <c r="L62" s="23">
        <v>503.62</v>
      </c>
      <c r="M62" s="24">
        <v>596.97931034482758</v>
      </c>
      <c r="N62" s="14">
        <f t="shared" si="0"/>
        <v>0.56029197108809481</v>
      </c>
      <c r="O62" s="14">
        <f t="shared" si="1"/>
        <v>-7.1635676403928733E-2</v>
      </c>
      <c r="P62" s="14">
        <f t="shared" si="2"/>
        <v>-0.10634688420496749</v>
      </c>
    </row>
    <row r="63" spans="1:16" x14ac:dyDescent="0.3">
      <c r="A63" s="4">
        <v>45352</v>
      </c>
      <c r="B63" s="23">
        <v>455.47</v>
      </c>
      <c r="C63" s="23">
        <v>455.47</v>
      </c>
      <c r="D63" s="23">
        <v>455.47</v>
      </c>
      <c r="E63" s="23">
        <v>455.47</v>
      </c>
      <c r="F63" s="23">
        <v>489.78</v>
      </c>
      <c r="G63" s="23">
        <v>489.78</v>
      </c>
      <c r="H63" s="23">
        <v>489.78</v>
      </c>
      <c r="I63" s="23">
        <v>489.78</v>
      </c>
      <c r="J63" s="23">
        <v>499.69</v>
      </c>
      <c r="K63" s="23">
        <v>499.69</v>
      </c>
      <c r="L63" s="23">
        <v>499.69</v>
      </c>
      <c r="M63" s="24">
        <v>499.69</v>
      </c>
      <c r="N63" s="14">
        <f t="shared" si="0"/>
        <v>-6.178757849023428E-2</v>
      </c>
      <c r="O63" s="14">
        <f t="shared" si="1"/>
        <v>-1.5739743369851615E-2</v>
      </c>
      <c r="P63" s="14">
        <f t="shared" si="2"/>
        <v>-7.8341092976744429E-3</v>
      </c>
    </row>
    <row r="64" spans="1:16" x14ac:dyDescent="0.3">
      <c r="A64" s="4">
        <v>45353</v>
      </c>
      <c r="B64" s="23">
        <v>488.11</v>
      </c>
      <c r="C64" s="23">
        <v>471.79</v>
      </c>
      <c r="D64" s="23">
        <v>488.11</v>
      </c>
      <c r="E64" s="23">
        <v>471.79</v>
      </c>
      <c r="F64" s="23">
        <v>493.3</v>
      </c>
      <c r="G64" s="23">
        <v>491.54</v>
      </c>
      <c r="H64" s="23">
        <v>493.3</v>
      </c>
      <c r="I64" s="23">
        <v>491.53999999999996</v>
      </c>
      <c r="J64" s="23">
        <v>502.25</v>
      </c>
      <c r="K64" s="23">
        <v>500.97</v>
      </c>
      <c r="L64" s="23">
        <v>502.25</v>
      </c>
      <c r="M64" s="24">
        <v>500.97</v>
      </c>
      <c r="N64" s="14">
        <f t="shared" si="0"/>
        <v>6.9210937447646115E-2</v>
      </c>
      <c r="O64" s="14">
        <f t="shared" si="1"/>
        <v>7.161197548373059E-3</v>
      </c>
      <c r="P64" s="14">
        <f t="shared" si="2"/>
        <v>5.1100975523315747E-3</v>
      </c>
    </row>
    <row r="65" spans="1:16" x14ac:dyDescent="0.3">
      <c r="A65" s="4">
        <v>45354</v>
      </c>
      <c r="B65" s="23">
        <v>476.47</v>
      </c>
      <c r="C65" s="23">
        <v>473.35</v>
      </c>
      <c r="D65" s="23">
        <v>476.47</v>
      </c>
      <c r="E65" s="23">
        <v>473.35000000000008</v>
      </c>
      <c r="F65" s="23">
        <v>468.08</v>
      </c>
      <c r="G65" s="23">
        <v>483.72</v>
      </c>
      <c r="H65" s="23">
        <v>468.08</v>
      </c>
      <c r="I65" s="23">
        <v>483.71999999999997</v>
      </c>
      <c r="J65" s="23">
        <v>485.47</v>
      </c>
      <c r="K65" s="23">
        <v>495.8</v>
      </c>
      <c r="L65" s="23">
        <v>485.47</v>
      </c>
      <c r="M65" s="24">
        <v>495.80333333333334</v>
      </c>
      <c r="N65" s="14">
        <f t="shared" si="0"/>
        <v>-2.4136028252581914E-2</v>
      </c>
      <c r="O65" s="14">
        <f t="shared" si="1"/>
        <v>-5.2478286759712015E-2</v>
      </c>
      <c r="P65" s="14">
        <f t="shared" si="2"/>
        <v>-3.3980509839910626E-2</v>
      </c>
    </row>
    <row r="66" spans="1:16" x14ac:dyDescent="0.3">
      <c r="A66" s="4">
        <v>45355</v>
      </c>
      <c r="B66" s="23">
        <v>428.35</v>
      </c>
      <c r="C66" s="23">
        <v>462.1</v>
      </c>
      <c r="D66" s="23">
        <v>428.35</v>
      </c>
      <c r="E66" s="23">
        <v>462.1</v>
      </c>
      <c r="F66" s="23">
        <v>507.91</v>
      </c>
      <c r="G66" s="23">
        <v>489.77</v>
      </c>
      <c r="H66" s="23">
        <v>507.91</v>
      </c>
      <c r="I66" s="23">
        <v>489.76749999999998</v>
      </c>
      <c r="J66" s="23">
        <v>516.4</v>
      </c>
      <c r="K66" s="23">
        <v>500.95</v>
      </c>
      <c r="L66" s="23">
        <v>516.4</v>
      </c>
      <c r="M66" s="24">
        <v>500.95249999999999</v>
      </c>
      <c r="N66" s="14">
        <f t="shared" si="0"/>
        <v>-0.10646414362559781</v>
      </c>
      <c r="O66" s="14">
        <f t="shared" si="1"/>
        <v>8.1665045048535306E-2</v>
      </c>
      <c r="P66" s="14">
        <f t="shared" si="2"/>
        <v>6.1764165117354261E-2</v>
      </c>
    </row>
    <row r="67" spans="1:16" x14ac:dyDescent="0.3">
      <c r="A67" s="4">
        <v>45356</v>
      </c>
      <c r="B67" s="23">
        <v>496.82</v>
      </c>
      <c r="C67" s="23">
        <v>469.04</v>
      </c>
      <c r="D67" s="23">
        <v>496.82</v>
      </c>
      <c r="E67" s="23">
        <v>469.04400000000004</v>
      </c>
      <c r="F67" s="23">
        <v>542.85</v>
      </c>
      <c r="G67" s="23">
        <v>500.38</v>
      </c>
      <c r="H67" s="23">
        <v>542.85</v>
      </c>
      <c r="I67" s="23">
        <v>500.38400000000001</v>
      </c>
      <c r="J67" s="23">
        <v>580.66999999999996</v>
      </c>
      <c r="K67" s="23">
        <v>516.9</v>
      </c>
      <c r="L67" s="23">
        <v>580.66999999999996</v>
      </c>
      <c r="M67" s="24">
        <v>516.89599999999996</v>
      </c>
      <c r="N67" s="14">
        <f t="shared" si="0"/>
        <v>0.1482871690478518</v>
      </c>
      <c r="O67" s="14">
        <f t="shared" si="1"/>
        <v>6.6528772149345133E-2</v>
      </c>
      <c r="P67" s="14">
        <f t="shared" si="2"/>
        <v>0.11730095028350281</v>
      </c>
    </row>
    <row r="68" spans="1:16" x14ac:dyDescent="0.3">
      <c r="A68" s="4">
        <v>45357</v>
      </c>
      <c r="B68" s="23">
        <v>516.21</v>
      </c>
      <c r="C68" s="23">
        <v>476.91</v>
      </c>
      <c r="D68" s="23">
        <v>516.21</v>
      </c>
      <c r="E68" s="23">
        <v>476.90500000000003</v>
      </c>
      <c r="F68" s="23">
        <v>546.05999999999995</v>
      </c>
      <c r="G68" s="23">
        <v>508</v>
      </c>
      <c r="H68" s="23">
        <v>546.05999999999995</v>
      </c>
      <c r="I68" s="23">
        <v>507.99666666666667</v>
      </c>
      <c r="J68" s="23">
        <v>570.98</v>
      </c>
      <c r="K68" s="23">
        <v>525.91</v>
      </c>
      <c r="L68" s="23">
        <v>570.98</v>
      </c>
      <c r="M68" s="24">
        <v>525.91</v>
      </c>
      <c r="N68" s="14">
        <f t="shared" ref="N68:N131" si="3">IFERROR(LN(D68/D67),0)</f>
        <v>3.8285871975271196E-2</v>
      </c>
      <c r="O68" s="14">
        <f t="shared" ref="O68:O131" si="4">IFERROR(LN(H68/H67),0)</f>
        <v>5.8958211394580951E-3</v>
      </c>
      <c r="P68" s="14">
        <f t="shared" ref="P68:P131" si="5">IFERROR(LN(L68/L67),0)</f>
        <v>-1.6828426483116294E-2</v>
      </c>
    </row>
    <row r="69" spans="1:16" x14ac:dyDescent="0.3">
      <c r="A69" s="4">
        <v>45358</v>
      </c>
      <c r="B69" s="23">
        <v>530.83000000000004</v>
      </c>
      <c r="C69" s="23">
        <v>484.61</v>
      </c>
      <c r="D69" s="23">
        <v>530.83000000000004</v>
      </c>
      <c r="E69" s="23">
        <v>484.60857142857145</v>
      </c>
      <c r="F69" s="23">
        <v>557.79999999999995</v>
      </c>
      <c r="G69" s="23">
        <v>515.11</v>
      </c>
      <c r="H69" s="23">
        <v>557.79999999999995</v>
      </c>
      <c r="I69" s="23">
        <v>515.11142857142852</v>
      </c>
      <c r="J69" s="23">
        <v>602.96</v>
      </c>
      <c r="K69" s="23">
        <v>536.91999999999996</v>
      </c>
      <c r="L69" s="23">
        <v>602.96</v>
      </c>
      <c r="M69" s="24">
        <v>536.91714285714284</v>
      </c>
      <c r="N69" s="14">
        <f t="shared" si="3"/>
        <v>2.7928159890466188E-2</v>
      </c>
      <c r="O69" s="14">
        <f t="shared" si="4"/>
        <v>2.1271615376069204E-2</v>
      </c>
      <c r="P69" s="14">
        <f t="shared" si="5"/>
        <v>5.4496676762340629E-2</v>
      </c>
    </row>
    <row r="70" spans="1:16" x14ac:dyDescent="0.3">
      <c r="A70" s="4">
        <v>45359</v>
      </c>
      <c r="B70" s="23">
        <v>526.16</v>
      </c>
      <c r="C70" s="23">
        <v>489.8</v>
      </c>
      <c r="D70" s="23">
        <v>526.16</v>
      </c>
      <c r="E70" s="23">
        <v>489.80250000000001</v>
      </c>
      <c r="F70" s="23">
        <v>547.19000000000005</v>
      </c>
      <c r="G70" s="23">
        <v>519.12</v>
      </c>
      <c r="H70" s="23">
        <v>547.19000000000005</v>
      </c>
      <c r="I70" s="23">
        <v>519.12124999999992</v>
      </c>
      <c r="J70" s="23">
        <v>555.45000000000005</v>
      </c>
      <c r="K70" s="23">
        <v>539.23</v>
      </c>
      <c r="L70" s="23">
        <v>555.45000000000005</v>
      </c>
      <c r="M70" s="24">
        <v>539.23374999999999</v>
      </c>
      <c r="N70" s="14">
        <f t="shared" si="3"/>
        <v>-8.8364703305467106E-3</v>
      </c>
      <c r="O70" s="14">
        <f t="shared" si="4"/>
        <v>-1.9204383905835998E-2</v>
      </c>
      <c r="P70" s="14">
        <f t="shared" si="5"/>
        <v>-8.207226350748309E-2</v>
      </c>
    </row>
    <row r="71" spans="1:16" x14ac:dyDescent="0.3">
      <c r="A71" s="4">
        <v>45360</v>
      </c>
      <c r="B71" s="23">
        <v>537.69000000000005</v>
      </c>
      <c r="C71" s="23">
        <v>495.12</v>
      </c>
      <c r="D71" s="23">
        <v>537.69000000000005</v>
      </c>
      <c r="E71" s="23">
        <v>495.12333333333339</v>
      </c>
      <c r="F71" s="23">
        <v>542.35</v>
      </c>
      <c r="G71" s="23">
        <v>521.70000000000005</v>
      </c>
      <c r="H71" s="23">
        <v>542.35</v>
      </c>
      <c r="I71" s="23">
        <v>521.70222222222219</v>
      </c>
      <c r="J71" s="23">
        <v>557.71</v>
      </c>
      <c r="K71" s="23">
        <v>541.29</v>
      </c>
      <c r="L71" s="23">
        <v>557.71</v>
      </c>
      <c r="M71" s="24">
        <v>541.28666666666663</v>
      </c>
      <c r="N71" s="14">
        <f t="shared" si="3"/>
        <v>2.1676836918520147E-2</v>
      </c>
      <c r="O71" s="14">
        <f t="shared" si="4"/>
        <v>-8.884541801325925E-3</v>
      </c>
      <c r="P71" s="14">
        <f t="shared" si="5"/>
        <v>4.0605179941835363E-3</v>
      </c>
    </row>
    <row r="72" spans="1:16" x14ac:dyDescent="0.3">
      <c r="A72" s="4">
        <v>45361</v>
      </c>
      <c r="B72" s="23">
        <v>550.69000000000005</v>
      </c>
      <c r="C72" s="23">
        <v>500.68</v>
      </c>
      <c r="D72" s="23">
        <v>550.69000000000005</v>
      </c>
      <c r="E72" s="23">
        <v>500.68000000000012</v>
      </c>
      <c r="F72" s="23">
        <v>549.4</v>
      </c>
      <c r="G72" s="23">
        <v>524.47</v>
      </c>
      <c r="H72" s="23">
        <v>549.4</v>
      </c>
      <c r="I72" s="23">
        <v>524.47199999999998</v>
      </c>
      <c r="J72" s="23">
        <v>584.77</v>
      </c>
      <c r="K72" s="23">
        <v>545.64</v>
      </c>
      <c r="L72" s="23">
        <v>584.77</v>
      </c>
      <c r="M72" s="24">
        <v>545.63499999999999</v>
      </c>
      <c r="N72" s="14">
        <f t="shared" si="3"/>
        <v>2.3889851484848811E-2</v>
      </c>
      <c r="O72" s="14">
        <f t="shared" si="4"/>
        <v>1.2915224174946779E-2</v>
      </c>
      <c r="P72" s="14">
        <f t="shared" si="5"/>
        <v>4.737949350818145E-2</v>
      </c>
    </row>
    <row r="73" spans="1:16" x14ac:dyDescent="0.3">
      <c r="A73" s="4">
        <v>45362</v>
      </c>
      <c r="B73" s="23">
        <v>531.92999999999995</v>
      </c>
      <c r="C73" s="23">
        <v>503.52</v>
      </c>
      <c r="D73" s="23">
        <v>531.92999999999995</v>
      </c>
      <c r="E73" s="23">
        <v>503.52090909090924</v>
      </c>
      <c r="F73" s="23">
        <v>558.16</v>
      </c>
      <c r="G73" s="23">
        <v>527.53</v>
      </c>
      <c r="H73" s="23">
        <v>558.16</v>
      </c>
      <c r="I73" s="23">
        <v>527.53454545454542</v>
      </c>
      <c r="J73" s="23">
        <v>591.78</v>
      </c>
      <c r="K73" s="23">
        <v>549.83000000000004</v>
      </c>
      <c r="L73" s="23">
        <v>591.78</v>
      </c>
      <c r="M73" s="24">
        <v>549.83000000000004</v>
      </c>
      <c r="N73" s="14">
        <f t="shared" si="3"/>
        <v>-3.4660135659457775E-2</v>
      </c>
      <c r="O73" s="14">
        <f t="shared" si="4"/>
        <v>1.5818885969807673E-2</v>
      </c>
      <c r="P73" s="14">
        <f t="shared" si="5"/>
        <v>1.1916336663860614E-2</v>
      </c>
    </row>
    <row r="74" spans="1:16" x14ac:dyDescent="0.3">
      <c r="A74" s="4">
        <v>45363</v>
      </c>
      <c r="B74" s="23">
        <v>561.76</v>
      </c>
      <c r="C74" s="23">
        <v>508.37</v>
      </c>
      <c r="D74" s="23">
        <v>561.76</v>
      </c>
      <c r="E74" s="23">
        <v>508.37416666666678</v>
      </c>
      <c r="F74" s="23">
        <v>591.67999999999995</v>
      </c>
      <c r="G74" s="23">
        <v>532.88</v>
      </c>
      <c r="H74" s="23">
        <v>591.67999999999995</v>
      </c>
      <c r="I74" s="23">
        <v>532.88</v>
      </c>
      <c r="J74" s="23">
        <v>613.39</v>
      </c>
      <c r="K74" s="23">
        <v>555.13</v>
      </c>
      <c r="L74" s="23">
        <v>613.39</v>
      </c>
      <c r="M74" s="24">
        <v>555.12666666666667</v>
      </c>
      <c r="N74" s="14">
        <f t="shared" si="3"/>
        <v>5.4562810683115325E-2</v>
      </c>
      <c r="O74" s="14">
        <f t="shared" si="4"/>
        <v>5.8320288567778947E-2</v>
      </c>
      <c r="P74" s="14">
        <f t="shared" si="5"/>
        <v>3.5866004777498676E-2</v>
      </c>
    </row>
    <row r="75" spans="1:16" x14ac:dyDescent="0.3">
      <c r="A75" s="4">
        <v>45364</v>
      </c>
      <c r="B75" s="23">
        <v>569.63</v>
      </c>
      <c r="C75" s="23">
        <v>513.09</v>
      </c>
      <c r="D75" s="23">
        <v>569.63</v>
      </c>
      <c r="E75" s="23">
        <v>513.08615384615393</v>
      </c>
      <c r="F75" s="23">
        <v>572.09</v>
      </c>
      <c r="G75" s="23">
        <v>535.9</v>
      </c>
      <c r="H75" s="23">
        <v>572.09</v>
      </c>
      <c r="I75" s="23">
        <v>535.89615384615377</v>
      </c>
      <c r="J75" s="23">
        <v>585.84</v>
      </c>
      <c r="K75" s="23">
        <v>557.49</v>
      </c>
      <c r="L75" s="23">
        <v>585.84</v>
      </c>
      <c r="M75" s="24">
        <v>557.48923076923086</v>
      </c>
      <c r="N75" s="14">
        <f t="shared" si="3"/>
        <v>1.3912314830031009E-2</v>
      </c>
      <c r="O75" s="14">
        <f t="shared" si="4"/>
        <v>-3.3669626538677007E-2</v>
      </c>
      <c r="P75" s="14">
        <f t="shared" si="5"/>
        <v>-4.5954234218641359E-2</v>
      </c>
    </row>
    <row r="76" spans="1:16" x14ac:dyDescent="0.3">
      <c r="A76" s="4">
        <v>45365</v>
      </c>
      <c r="B76" s="23">
        <v>508.41</v>
      </c>
      <c r="C76" s="23">
        <v>512.75</v>
      </c>
      <c r="D76" s="23">
        <v>508.41</v>
      </c>
      <c r="E76" s="23">
        <v>512.75214285714299</v>
      </c>
      <c r="F76" s="23">
        <v>546.29</v>
      </c>
      <c r="G76" s="23">
        <v>536.64</v>
      </c>
      <c r="H76" s="23">
        <v>546.29</v>
      </c>
      <c r="I76" s="23">
        <v>536.63857142857137</v>
      </c>
      <c r="J76" s="23">
        <v>562.34</v>
      </c>
      <c r="K76" s="23">
        <v>557.84</v>
      </c>
      <c r="L76" s="23">
        <v>562.34</v>
      </c>
      <c r="M76" s="24">
        <v>557.83571428571429</v>
      </c>
      <c r="N76" s="14">
        <f t="shared" si="3"/>
        <v>-0.11369881857676284</v>
      </c>
      <c r="O76" s="14">
        <f t="shared" si="4"/>
        <v>-4.614635138659328E-2</v>
      </c>
      <c r="P76" s="14">
        <f t="shared" si="5"/>
        <v>-4.0940065580677476E-2</v>
      </c>
    </row>
    <row r="77" spans="1:16" x14ac:dyDescent="0.3">
      <c r="A77" s="4">
        <v>45366</v>
      </c>
      <c r="B77" s="23">
        <v>545.5</v>
      </c>
      <c r="C77" s="23">
        <v>514.94000000000005</v>
      </c>
      <c r="D77" s="23">
        <v>545.5</v>
      </c>
      <c r="E77" s="23">
        <v>514.93533333333346</v>
      </c>
      <c r="F77" s="23">
        <v>562.73</v>
      </c>
      <c r="G77" s="23">
        <v>538.38</v>
      </c>
      <c r="H77" s="23">
        <v>562.73</v>
      </c>
      <c r="I77" s="23">
        <v>538.37800000000004</v>
      </c>
      <c r="J77" s="23">
        <v>567.98</v>
      </c>
      <c r="K77" s="23">
        <v>558.51</v>
      </c>
      <c r="L77" s="23">
        <v>567.98</v>
      </c>
      <c r="M77" s="24">
        <v>558.51200000000006</v>
      </c>
      <c r="N77" s="14">
        <f t="shared" si="3"/>
        <v>7.0414596599735424E-2</v>
      </c>
      <c r="O77" s="14">
        <f t="shared" si="4"/>
        <v>2.9649969121693053E-2</v>
      </c>
      <c r="P77" s="14">
        <f t="shared" si="5"/>
        <v>9.9795576614776799E-3</v>
      </c>
    </row>
    <row r="78" spans="1:16" x14ac:dyDescent="0.3">
      <c r="A78" s="4">
        <v>45367</v>
      </c>
      <c r="B78" s="23">
        <v>569.35</v>
      </c>
      <c r="C78" s="23">
        <v>518.34</v>
      </c>
      <c r="D78" s="23">
        <v>569.35</v>
      </c>
      <c r="E78" s="23">
        <v>518.33625000000006</v>
      </c>
      <c r="F78" s="23">
        <v>571.73</v>
      </c>
      <c r="G78" s="23">
        <v>540.46</v>
      </c>
      <c r="H78" s="23">
        <v>571.73</v>
      </c>
      <c r="I78" s="23">
        <v>540.46249999999998</v>
      </c>
      <c r="J78" s="23">
        <v>589.12</v>
      </c>
      <c r="K78" s="23">
        <v>560.42999999999995</v>
      </c>
      <c r="L78" s="23">
        <v>589.12</v>
      </c>
      <c r="M78" s="24">
        <v>560.42500000000007</v>
      </c>
      <c r="N78" s="14">
        <f t="shared" si="3"/>
        <v>4.2792553983488496E-2</v>
      </c>
      <c r="O78" s="14">
        <f t="shared" si="4"/>
        <v>1.5866912572314019E-2</v>
      </c>
      <c r="P78" s="14">
        <f t="shared" si="5"/>
        <v>3.6543691211098482E-2</v>
      </c>
    </row>
    <row r="79" spans="1:16" x14ac:dyDescent="0.3">
      <c r="A79" s="4">
        <v>45368</v>
      </c>
      <c r="B79" s="23">
        <v>576.04</v>
      </c>
      <c r="C79" s="23">
        <v>521.73</v>
      </c>
      <c r="D79" s="23">
        <v>576.04</v>
      </c>
      <c r="E79" s="23">
        <v>521.73058823529425</v>
      </c>
      <c r="F79" s="23">
        <v>580.39</v>
      </c>
      <c r="G79" s="23">
        <v>542.80999999999995</v>
      </c>
      <c r="H79" s="23">
        <v>580.39</v>
      </c>
      <c r="I79" s="23">
        <v>542.81117647058818</v>
      </c>
      <c r="J79" s="23">
        <v>599.25</v>
      </c>
      <c r="K79" s="23">
        <v>562.71</v>
      </c>
      <c r="L79" s="23">
        <v>599.25</v>
      </c>
      <c r="M79" s="24">
        <v>562.7088235294118</v>
      </c>
      <c r="N79" s="14">
        <f t="shared" si="3"/>
        <v>1.1681743472567709E-2</v>
      </c>
      <c r="O79" s="14">
        <f t="shared" si="4"/>
        <v>1.5033439397207832E-2</v>
      </c>
      <c r="P79" s="14">
        <f t="shared" si="5"/>
        <v>1.7048975269780688E-2</v>
      </c>
    </row>
    <row r="80" spans="1:16" ht="15" customHeight="1" x14ac:dyDescent="0.3">
      <c r="A80" s="4">
        <v>45369</v>
      </c>
      <c r="B80" s="23">
        <v>323.11</v>
      </c>
      <c r="C80" s="23">
        <v>510.7</v>
      </c>
      <c r="D80" s="23">
        <v>323.11</v>
      </c>
      <c r="E80" s="23">
        <v>510.69611111111124</v>
      </c>
      <c r="F80" s="23">
        <v>577.62</v>
      </c>
      <c r="G80" s="23">
        <v>544.75</v>
      </c>
      <c r="H80" s="23">
        <v>577.62</v>
      </c>
      <c r="I80" s="23">
        <v>544.745</v>
      </c>
      <c r="J80" s="23">
        <v>627.75</v>
      </c>
      <c r="K80" s="23">
        <v>566.32000000000005</v>
      </c>
      <c r="L80" s="23">
        <v>627.75</v>
      </c>
      <c r="M80" s="24">
        <v>566.32222222222231</v>
      </c>
      <c r="N80" s="14">
        <f t="shared" si="3"/>
        <v>-0.57818428020744983</v>
      </c>
      <c r="O80" s="14">
        <f t="shared" si="4"/>
        <v>-4.7840783467743755E-3</v>
      </c>
      <c r="P80" s="14">
        <f t="shared" si="5"/>
        <v>4.6463124723200681E-2</v>
      </c>
    </row>
    <row r="81" spans="1:16" x14ac:dyDescent="0.3">
      <c r="A81" s="4">
        <v>45370</v>
      </c>
      <c r="B81" s="23">
        <v>588.79</v>
      </c>
      <c r="C81" s="23">
        <v>514.80999999999995</v>
      </c>
      <c r="D81" s="23">
        <v>588.79</v>
      </c>
      <c r="E81" s="23">
        <v>514.80631578947384</v>
      </c>
      <c r="F81" s="23">
        <v>628.03</v>
      </c>
      <c r="G81" s="23">
        <v>549.13</v>
      </c>
      <c r="H81" s="23">
        <v>628.03</v>
      </c>
      <c r="I81" s="23">
        <v>549.12842105263155</v>
      </c>
      <c r="J81" s="23">
        <v>639.07000000000005</v>
      </c>
      <c r="K81" s="23">
        <v>570.15</v>
      </c>
      <c r="L81" s="23">
        <v>639.07000000000005</v>
      </c>
      <c r="M81" s="24">
        <v>570.15105263157898</v>
      </c>
      <c r="N81" s="14">
        <f t="shared" si="3"/>
        <v>0.60007676105305774</v>
      </c>
      <c r="O81" s="14">
        <f t="shared" si="4"/>
        <v>8.3671723009921775E-2</v>
      </c>
      <c r="P81" s="14">
        <f t="shared" si="5"/>
        <v>1.7871996505981719E-2</v>
      </c>
    </row>
    <row r="82" spans="1:16" x14ac:dyDescent="0.3">
      <c r="A82" s="4">
        <v>45371</v>
      </c>
      <c r="B82" s="23">
        <v>600.52</v>
      </c>
      <c r="C82" s="23">
        <v>519.09</v>
      </c>
      <c r="D82" s="23">
        <v>600.52</v>
      </c>
      <c r="E82" s="23">
        <v>519.09200000000021</v>
      </c>
      <c r="F82" s="23">
        <v>634.4</v>
      </c>
      <c r="G82" s="23">
        <v>553.39</v>
      </c>
      <c r="H82" s="23">
        <v>634.4</v>
      </c>
      <c r="I82" s="23">
        <v>553.39200000000005</v>
      </c>
      <c r="J82" s="23">
        <v>639.03</v>
      </c>
      <c r="K82" s="23">
        <v>573.6</v>
      </c>
      <c r="L82" s="23">
        <v>639.03</v>
      </c>
      <c r="M82" s="24">
        <v>573.59500000000003</v>
      </c>
      <c r="N82" s="14">
        <f t="shared" si="3"/>
        <v>1.9726362969314477E-2</v>
      </c>
      <c r="O82" s="14">
        <f t="shared" si="4"/>
        <v>1.0091734292786217E-2</v>
      </c>
      <c r="P82" s="14">
        <f t="shared" si="5"/>
        <v>-6.2592911373364769E-5</v>
      </c>
    </row>
    <row r="83" spans="1:16" x14ac:dyDescent="0.3">
      <c r="A83" s="4">
        <v>45372</v>
      </c>
      <c r="B83" s="23">
        <v>653</v>
      </c>
      <c r="C83" s="23">
        <v>525.47</v>
      </c>
      <c r="D83" s="23">
        <v>653</v>
      </c>
      <c r="E83" s="23">
        <v>525.46857142857164</v>
      </c>
      <c r="F83" s="23">
        <v>653.49</v>
      </c>
      <c r="G83" s="23">
        <v>558.16</v>
      </c>
      <c r="H83" s="23">
        <v>653.49</v>
      </c>
      <c r="I83" s="23">
        <v>558.15857142857146</v>
      </c>
      <c r="J83" s="23">
        <v>661.68</v>
      </c>
      <c r="K83" s="23">
        <v>577.79</v>
      </c>
      <c r="L83" s="23">
        <v>661.68</v>
      </c>
      <c r="M83" s="24">
        <v>577.78952380952387</v>
      </c>
      <c r="N83" s="14">
        <f t="shared" si="3"/>
        <v>8.3781182732326848E-2</v>
      </c>
      <c r="O83" s="14">
        <f t="shared" si="4"/>
        <v>2.964756040773666E-2</v>
      </c>
      <c r="P83" s="14">
        <f t="shared" si="5"/>
        <v>3.4830653751348251E-2</v>
      </c>
    </row>
    <row r="84" spans="1:16" x14ac:dyDescent="0.3">
      <c r="A84" s="4">
        <v>45373</v>
      </c>
      <c r="B84" s="23">
        <v>696.8</v>
      </c>
      <c r="C84" s="23">
        <v>533.26</v>
      </c>
      <c r="D84" s="23">
        <v>696.8</v>
      </c>
      <c r="E84" s="23">
        <v>533.25636363636374</v>
      </c>
      <c r="F84" s="23">
        <v>707</v>
      </c>
      <c r="G84" s="23">
        <v>564.91999999999996</v>
      </c>
      <c r="H84" s="23">
        <v>707</v>
      </c>
      <c r="I84" s="23">
        <v>564.92409090909086</v>
      </c>
      <c r="J84" s="23">
        <v>723.01</v>
      </c>
      <c r="K84" s="23">
        <v>584.39</v>
      </c>
      <c r="L84" s="23">
        <v>723.01</v>
      </c>
      <c r="M84" s="24">
        <v>584.39045454545465</v>
      </c>
      <c r="N84" s="14">
        <f t="shared" si="3"/>
        <v>6.4921296261861855E-2</v>
      </c>
      <c r="O84" s="14">
        <f t="shared" si="4"/>
        <v>7.8703435168197888E-2</v>
      </c>
      <c r="P84" s="14">
        <f t="shared" si="5"/>
        <v>8.8640997938107299E-2</v>
      </c>
    </row>
    <row r="85" spans="1:16" x14ac:dyDescent="0.3">
      <c r="A85" s="4">
        <v>45374</v>
      </c>
      <c r="B85" s="23">
        <v>691.99</v>
      </c>
      <c r="C85" s="23">
        <v>540.16</v>
      </c>
      <c r="D85" s="23">
        <v>691.99</v>
      </c>
      <c r="E85" s="23">
        <v>540.15782608695667</v>
      </c>
      <c r="F85" s="23">
        <v>704.4</v>
      </c>
      <c r="G85" s="23">
        <v>570.99</v>
      </c>
      <c r="H85" s="23">
        <v>704.4</v>
      </c>
      <c r="I85" s="23">
        <v>570.98826086956524</v>
      </c>
      <c r="J85" s="23">
        <v>759.05</v>
      </c>
      <c r="K85" s="23">
        <v>591.98</v>
      </c>
      <c r="L85" s="23">
        <v>759.05</v>
      </c>
      <c r="M85" s="24">
        <v>591.98434782608706</v>
      </c>
      <c r="N85" s="14">
        <f t="shared" si="3"/>
        <v>-6.9269208920902494E-3</v>
      </c>
      <c r="O85" s="14">
        <f t="shared" si="4"/>
        <v>-3.6842892745217641E-3</v>
      </c>
      <c r="P85" s="14">
        <f t="shared" si="5"/>
        <v>4.8644598056965846E-2</v>
      </c>
    </row>
    <row r="86" spans="1:16" x14ac:dyDescent="0.3">
      <c r="A86" s="4">
        <v>45375</v>
      </c>
      <c r="B86" s="23">
        <v>668.61</v>
      </c>
      <c r="C86" s="23">
        <v>545.51</v>
      </c>
      <c r="D86" s="23">
        <v>668.61</v>
      </c>
      <c r="E86" s="23">
        <v>545.5100000000001</v>
      </c>
      <c r="F86" s="23">
        <v>595.03</v>
      </c>
      <c r="G86" s="23">
        <v>571.99</v>
      </c>
      <c r="H86" s="23">
        <v>595.03</v>
      </c>
      <c r="I86" s="23">
        <v>571.99</v>
      </c>
      <c r="J86" s="23">
        <v>721.48</v>
      </c>
      <c r="K86" s="23">
        <v>597.38</v>
      </c>
      <c r="L86" s="23">
        <v>721.48</v>
      </c>
      <c r="M86" s="24">
        <v>597.38</v>
      </c>
      <c r="N86" s="14">
        <f t="shared" si="3"/>
        <v>-3.4370574146268547E-2</v>
      </c>
      <c r="O86" s="14">
        <f t="shared" si="4"/>
        <v>-0.16873455217940811</v>
      </c>
      <c r="P86" s="14">
        <f t="shared" si="5"/>
        <v>-5.0762993576725535E-2</v>
      </c>
    </row>
    <row r="87" spans="1:16" x14ac:dyDescent="0.3">
      <c r="A87" s="4">
        <v>45376</v>
      </c>
      <c r="B87" s="23">
        <v>710.25</v>
      </c>
      <c r="C87" s="23">
        <v>552.1</v>
      </c>
      <c r="D87" s="23">
        <v>710.25</v>
      </c>
      <c r="E87" s="23">
        <v>552.09960000000012</v>
      </c>
      <c r="F87" s="23">
        <v>706.61</v>
      </c>
      <c r="G87" s="23">
        <v>577.37</v>
      </c>
      <c r="H87" s="23">
        <v>706.61</v>
      </c>
      <c r="I87" s="23">
        <v>577.37480000000005</v>
      </c>
      <c r="J87" s="23">
        <v>809.25</v>
      </c>
      <c r="K87" s="23">
        <v>605.85</v>
      </c>
      <c r="L87" s="23">
        <v>809.25</v>
      </c>
      <c r="M87" s="24">
        <v>605.85480000000007</v>
      </c>
      <c r="N87" s="14">
        <f t="shared" si="3"/>
        <v>6.0416090234363042E-2</v>
      </c>
      <c r="O87" s="14">
        <f t="shared" si="4"/>
        <v>0.17186706266077617</v>
      </c>
      <c r="P87" s="14">
        <f t="shared" si="5"/>
        <v>0.11480323500435527</v>
      </c>
    </row>
    <row r="88" spans="1:16" x14ac:dyDescent="0.3">
      <c r="A88" s="4">
        <v>45377</v>
      </c>
      <c r="B88" s="23">
        <v>822.79</v>
      </c>
      <c r="C88" s="23">
        <v>562.51</v>
      </c>
      <c r="D88" s="23">
        <v>822.79</v>
      </c>
      <c r="E88" s="23">
        <v>562.51076923076937</v>
      </c>
      <c r="F88" s="23">
        <v>841.07</v>
      </c>
      <c r="G88" s="23">
        <v>587.52</v>
      </c>
      <c r="H88" s="23">
        <v>841.07</v>
      </c>
      <c r="I88" s="23">
        <v>587.51692307692315</v>
      </c>
      <c r="J88" s="23">
        <v>850.07</v>
      </c>
      <c r="K88" s="23">
        <v>615.25</v>
      </c>
      <c r="L88" s="23">
        <v>850.07</v>
      </c>
      <c r="M88" s="24">
        <v>615.24769230769232</v>
      </c>
      <c r="N88" s="14">
        <f t="shared" si="3"/>
        <v>0.14708398334886966</v>
      </c>
      <c r="O88" s="14">
        <f t="shared" si="4"/>
        <v>0.17419600365069784</v>
      </c>
      <c r="P88" s="14">
        <f t="shared" si="5"/>
        <v>4.9210806228367564E-2</v>
      </c>
    </row>
    <row r="89" spans="1:16" x14ac:dyDescent="0.3">
      <c r="A89" s="4">
        <v>45378</v>
      </c>
      <c r="B89" s="23">
        <v>897.86</v>
      </c>
      <c r="C89" s="23">
        <v>574.92999999999995</v>
      </c>
      <c r="D89" s="23">
        <v>897.86</v>
      </c>
      <c r="E89" s="23">
        <v>574.93111111111125</v>
      </c>
      <c r="F89" s="23">
        <v>925.01</v>
      </c>
      <c r="G89" s="23">
        <v>600.02</v>
      </c>
      <c r="H89" s="23">
        <v>925.01</v>
      </c>
      <c r="I89" s="23">
        <v>600.01666666666665</v>
      </c>
      <c r="J89" s="23">
        <v>967.15</v>
      </c>
      <c r="K89" s="23">
        <v>628.28</v>
      </c>
      <c r="L89" s="23">
        <v>967.15</v>
      </c>
      <c r="M89" s="24">
        <v>628.28111111111116</v>
      </c>
      <c r="N89" s="14">
        <f t="shared" si="3"/>
        <v>8.7313150060597561E-2</v>
      </c>
      <c r="O89" s="14">
        <f t="shared" si="4"/>
        <v>9.5129657510682558E-2</v>
      </c>
      <c r="P89" s="14">
        <f t="shared" si="5"/>
        <v>0.12903490331338544</v>
      </c>
    </row>
    <row r="90" spans="1:16" x14ac:dyDescent="0.3">
      <c r="A90" s="4">
        <v>45379</v>
      </c>
      <c r="B90" s="23">
        <v>903.09</v>
      </c>
      <c r="C90" s="23">
        <v>586.65</v>
      </c>
      <c r="D90" s="23">
        <v>903.09</v>
      </c>
      <c r="E90" s="23">
        <v>586.65107142857153</v>
      </c>
      <c r="F90" s="23">
        <v>749.39</v>
      </c>
      <c r="G90" s="23">
        <v>605.35</v>
      </c>
      <c r="H90" s="23">
        <v>749.39</v>
      </c>
      <c r="I90" s="23">
        <v>605.35142857142853</v>
      </c>
      <c r="J90" s="23">
        <v>955.18</v>
      </c>
      <c r="K90" s="23">
        <v>639.96</v>
      </c>
      <c r="L90" s="23">
        <v>955.18</v>
      </c>
      <c r="M90" s="24">
        <v>639.95607142857148</v>
      </c>
      <c r="N90" s="14">
        <f t="shared" si="3"/>
        <v>5.8080620808046149E-3</v>
      </c>
      <c r="O90" s="14">
        <f t="shared" si="4"/>
        <v>-0.21054500600278492</v>
      </c>
      <c r="P90" s="14">
        <f t="shared" si="5"/>
        <v>-1.2453797952423252E-2</v>
      </c>
    </row>
    <row r="91" spans="1:16" x14ac:dyDescent="0.3">
      <c r="A91" s="4">
        <v>45380</v>
      </c>
      <c r="B91" s="23">
        <v>824.94</v>
      </c>
      <c r="C91" s="23">
        <v>594.87</v>
      </c>
      <c r="D91" s="23">
        <v>824.94</v>
      </c>
      <c r="E91" s="23">
        <v>594.86793103448281</v>
      </c>
      <c r="F91" s="23">
        <v>778.36</v>
      </c>
      <c r="G91" s="23">
        <v>611.32000000000005</v>
      </c>
      <c r="H91" s="23">
        <v>778.36</v>
      </c>
      <c r="I91" s="23">
        <v>611.31724137931042</v>
      </c>
      <c r="J91" s="23">
        <v>860.51</v>
      </c>
      <c r="K91" s="23">
        <v>647.55999999999995</v>
      </c>
      <c r="L91" s="23">
        <v>860.51</v>
      </c>
      <c r="M91" s="24">
        <v>647.56137931034482</v>
      </c>
      <c r="N91" s="14">
        <f t="shared" si="3"/>
        <v>-9.0511559807371758E-2</v>
      </c>
      <c r="O91" s="14">
        <f t="shared" si="4"/>
        <v>3.7929599827940363E-2</v>
      </c>
      <c r="P91" s="14">
        <f t="shared" si="5"/>
        <v>-0.10437456766112053</v>
      </c>
    </row>
    <row r="92" spans="1:16" x14ac:dyDescent="0.3">
      <c r="A92" s="4">
        <v>45381</v>
      </c>
      <c r="B92" s="23">
        <v>700.79</v>
      </c>
      <c r="C92" s="23">
        <v>598.4</v>
      </c>
      <c r="D92" s="23">
        <v>700.79</v>
      </c>
      <c r="E92" s="23">
        <v>598.39866666666671</v>
      </c>
      <c r="F92" s="23">
        <v>749.01</v>
      </c>
      <c r="G92" s="23">
        <v>615.91</v>
      </c>
      <c r="H92" s="23">
        <v>749.01</v>
      </c>
      <c r="I92" s="23">
        <v>615.90699999999993</v>
      </c>
      <c r="J92" s="23">
        <v>830.79</v>
      </c>
      <c r="K92" s="23">
        <v>653.66999999999996</v>
      </c>
      <c r="L92" s="23">
        <v>830.79</v>
      </c>
      <c r="M92" s="24">
        <v>653.66899999999998</v>
      </c>
      <c r="N92" s="14">
        <f t="shared" si="3"/>
        <v>-0.16310238630321741</v>
      </c>
      <c r="O92" s="14">
        <f t="shared" si="4"/>
        <v>-3.8436807527014748E-2</v>
      </c>
      <c r="P92" s="14">
        <f t="shared" si="5"/>
        <v>-3.5148181396283493E-2</v>
      </c>
    </row>
    <row r="93" spans="1:16" x14ac:dyDescent="0.3">
      <c r="A93" s="4">
        <v>45382</v>
      </c>
      <c r="B93" s="23">
        <v>700.75</v>
      </c>
      <c r="C93" s="23">
        <v>601.70000000000005</v>
      </c>
      <c r="D93" s="23">
        <v>700.75</v>
      </c>
      <c r="E93" s="23">
        <v>601.70032258064521</v>
      </c>
      <c r="F93" s="23">
        <v>694.43</v>
      </c>
      <c r="G93" s="23">
        <v>618.44000000000005</v>
      </c>
      <c r="H93" s="23">
        <v>694.43</v>
      </c>
      <c r="I93" s="23">
        <v>618.43999999999994</v>
      </c>
      <c r="J93" s="23">
        <v>751.93</v>
      </c>
      <c r="K93" s="23">
        <v>656.84</v>
      </c>
      <c r="L93" s="23">
        <v>751.93</v>
      </c>
      <c r="M93" s="24">
        <v>656.83870967741939</v>
      </c>
      <c r="N93" s="14">
        <f t="shared" si="3"/>
        <v>-5.708006908235779E-5</v>
      </c>
      <c r="O93" s="14">
        <f t="shared" si="4"/>
        <v>-7.5660969385035581E-2</v>
      </c>
      <c r="P93" s="14">
        <f t="shared" si="5"/>
        <v>-9.9733820827510075E-2</v>
      </c>
    </row>
    <row r="94" spans="1:16" x14ac:dyDescent="0.3">
      <c r="A94" s="4">
        <v>45383</v>
      </c>
      <c r="B94" s="23">
        <v>765.9</v>
      </c>
      <c r="C94" s="23">
        <v>765.9</v>
      </c>
      <c r="D94" s="23">
        <v>765.9</v>
      </c>
      <c r="E94" s="23">
        <v>765.9</v>
      </c>
      <c r="F94" s="23">
        <v>840.23</v>
      </c>
      <c r="G94" s="23">
        <v>840.23</v>
      </c>
      <c r="H94" s="23">
        <v>840.23</v>
      </c>
      <c r="I94" s="23">
        <v>840.23</v>
      </c>
      <c r="J94" s="23">
        <v>956.08</v>
      </c>
      <c r="K94" s="23">
        <v>956.08</v>
      </c>
      <c r="L94" s="23">
        <v>956.08</v>
      </c>
      <c r="M94" s="24">
        <v>936.05982763970599</v>
      </c>
      <c r="N94" s="14">
        <f t="shared" si="3"/>
        <v>8.890042287065017E-2</v>
      </c>
      <c r="O94" s="14">
        <f t="shared" si="4"/>
        <v>0.19058429870427765</v>
      </c>
      <c r="P94" s="14">
        <f t="shared" si="5"/>
        <v>0.24019835704785625</v>
      </c>
    </row>
    <row r="95" spans="1:16" x14ac:dyDescent="0.3">
      <c r="A95" s="4">
        <v>45384</v>
      </c>
      <c r="B95" s="23">
        <v>1025.4100000000001</v>
      </c>
      <c r="C95" s="23">
        <v>895.66</v>
      </c>
      <c r="D95" s="23">
        <v>1025.4100000000001</v>
      </c>
      <c r="E95" s="23">
        <v>895.65499999999997</v>
      </c>
      <c r="F95" s="23">
        <v>1026.05</v>
      </c>
      <c r="G95" s="23">
        <v>933.14</v>
      </c>
      <c r="H95" s="23">
        <v>1026.05</v>
      </c>
      <c r="I95" s="23">
        <v>933.14</v>
      </c>
      <c r="J95" s="23">
        <v>1035.54</v>
      </c>
      <c r="K95" s="23">
        <v>995.81</v>
      </c>
      <c r="L95" s="23">
        <v>1035.54</v>
      </c>
      <c r="M95" s="24">
        <v>936.05982763970599</v>
      </c>
      <c r="N95" s="14">
        <f t="shared" si="3"/>
        <v>0.29179619867828782</v>
      </c>
      <c r="O95" s="14">
        <f t="shared" si="4"/>
        <v>0.19979609360459086</v>
      </c>
      <c r="P95" s="14">
        <f t="shared" si="5"/>
        <v>7.983671721274109E-2</v>
      </c>
    </row>
    <row r="96" spans="1:16" x14ac:dyDescent="0.3">
      <c r="A96" s="4">
        <v>45385</v>
      </c>
      <c r="B96" s="23">
        <v>1164.52</v>
      </c>
      <c r="C96" s="23">
        <v>985.28</v>
      </c>
      <c r="D96" s="23">
        <v>1164.52</v>
      </c>
      <c r="E96" s="23">
        <v>936.05982763970599</v>
      </c>
      <c r="F96" s="23">
        <v>1259.9000000000001</v>
      </c>
      <c r="G96" s="23">
        <v>1042.06</v>
      </c>
      <c r="H96" s="23">
        <v>1259.9000000000001</v>
      </c>
      <c r="I96" s="23">
        <v>936.05982763970599</v>
      </c>
      <c r="J96" s="23">
        <v>1260.1400000000001</v>
      </c>
      <c r="K96" s="23">
        <v>1083.92</v>
      </c>
      <c r="L96" s="23">
        <v>1260.1400000000001</v>
      </c>
      <c r="M96" s="24">
        <v>936.05982763970599</v>
      </c>
      <c r="N96" s="14">
        <f t="shared" si="3"/>
        <v>0.12721645233618867</v>
      </c>
      <c r="O96" s="14">
        <f t="shared" si="4"/>
        <v>0.20531587422981082</v>
      </c>
      <c r="P96" s="14">
        <f t="shared" si="5"/>
        <v>0.19629979611288589</v>
      </c>
    </row>
    <row r="97" spans="1:16" x14ac:dyDescent="0.3">
      <c r="A97" s="4">
        <v>45386</v>
      </c>
      <c r="B97" s="23">
        <v>1058.57</v>
      </c>
      <c r="C97" s="23">
        <v>1003.6</v>
      </c>
      <c r="D97" s="23">
        <v>1058.57</v>
      </c>
      <c r="E97" s="23">
        <v>936.05982763970599</v>
      </c>
      <c r="F97" s="23">
        <v>1050.44</v>
      </c>
      <c r="G97" s="23">
        <v>1044.1600000000001</v>
      </c>
      <c r="H97" s="23">
        <v>1050.44</v>
      </c>
      <c r="I97" s="23">
        <v>936.05982763970599</v>
      </c>
      <c r="J97" s="23">
        <v>1143.05</v>
      </c>
      <c r="K97" s="23">
        <v>1098.7</v>
      </c>
      <c r="L97" s="23">
        <v>1143.05</v>
      </c>
      <c r="M97" s="24">
        <v>936.05982763970599</v>
      </c>
      <c r="N97" s="14">
        <f t="shared" si="3"/>
        <v>-9.539004422378089E-2</v>
      </c>
      <c r="O97" s="14">
        <f t="shared" si="4"/>
        <v>-0.18182322872190021</v>
      </c>
      <c r="P97" s="14">
        <f t="shared" si="5"/>
        <v>-9.7522697514272561E-2</v>
      </c>
    </row>
    <row r="98" spans="1:16" x14ac:dyDescent="0.3">
      <c r="A98" s="4">
        <v>45387</v>
      </c>
      <c r="B98" s="23">
        <v>719.9</v>
      </c>
      <c r="C98" s="23">
        <v>946.86</v>
      </c>
      <c r="D98" s="23">
        <v>719.9</v>
      </c>
      <c r="E98" s="23">
        <v>936.05982763970599</v>
      </c>
      <c r="F98" s="23">
        <v>1052.18</v>
      </c>
      <c r="G98" s="23">
        <v>1045.76</v>
      </c>
      <c r="H98" s="23">
        <v>1052.18</v>
      </c>
      <c r="I98" s="23">
        <v>936.05982763970599</v>
      </c>
      <c r="J98" s="23">
        <v>1116.83</v>
      </c>
      <c r="K98" s="23">
        <v>1102.33</v>
      </c>
      <c r="L98" s="23">
        <v>1116.83</v>
      </c>
      <c r="M98" s="24">
        <v>936.05982763970599</v>
      </c>
      <c r="N98" s="14">
        <f t="shared" si="3"/>
        <v>-0.38556190623098602</v>
      </c>
      <c r="O98" s="14">
        <f t="shared" si="4"/>
        <v>1.6550783281774084E-3</v>
      </c>
      <c r="P98" s="14">
        <f t="shared" si="5"/>
        <v>-2.320581325847822E-2</v>
      </c>
    </row>
    <row r="99" spans="1:16" x14ac:dyDescent="0.3">
      <c r="A99" s="4">
        <v>45388</v>
      </c>
      <c r="B99" s="23">
        <v>502.06</v>
      </c>
      <c r="C99" s="23">
        <v>872.73</v>
      </c>
      <c r="D99" s="23">
        <v>502.06</v>
      </c>
      <c r="E99" s="23">
        <v>872.72666666666657</v>
      </c>
      <c r="F99" s="23">
        <v>593.42999999999995</v>
      </c>
      <c r="G99" s="23">
        <v>970.37</v>
      </c>
      <c r="H99" s="23">
        <v>593.42999999999995</v>
      </c>
      <c r="I99" s="23">
        <v>936.05982763970599</v>
      </c>
      <c r="J99" s="23">
        <v>891.59</v>
      </c>
      <c r="K99" s="23">
        <v>1067.21</v>
      </c>
      <c r="L99" s="23">
        <v>891.59</v>
      </c>
      <c r="M99" s="24">
        <v>936.05982763970599</v>
      </c>
      <c r="N99" s="14">
        <f t="shared" si="3"/>
        <v>-0.36039267901335204</v>
      </c>
      <c r="O99" s="14">
        <f t="shared" si="4"/>
        <v>-0.57270021862676734</v>
      </c>
      <c r="P99" s="14">
        <f t="shared" si="5"/>
        <v>-0.22524320845452039</v>
      </c>
    </row>
    <row r="100" spans="1:16" x14ac:dyDescent="0.3">
      <c r="A100" s="4">
        <v>45389</v>
      </c>
      <c r="B100" s="23">
        <v>613.22</v>
      </c>
      <c r="C100" s="23">
        <v>835.65</v>
      </c>
      <c r="D100" s="23">
        <v>613.22</v>
      </c>
      <c r="E100" s="23">
        <v>835.65428571428572</v>
      </c>
      <c r="F100" s="23">
        <v>578.58000000000004</v>
      </c>
      <c r="G100" s="23">
        <v>914.4</v>
      </c>
      <c r="H100" s="23">
        <v>578.58000000000004</v>
      </c>
      <c r="I100" s="23">
        <v>914.40142857142871</v>
      </c>
      <c r="J100" s="23">
        <v>722.79</v>
      </c>
      <c r="K100" s="23">
        <v>1018</v>
      </c>
      <c r="L100" s="23">
        <v>722.79</v>
      </c>
      <c r="M100" s="24">
        <v>936.05982763970599</v>
      </c>
      <c r="N100" s="14">
        <f t="shared" si="3"/>
        <v>0.20000412778991122</v>
      </c>
      <c r="O100" s="14">
        <f t="shared" si="4"/>
        <v>-2.534243694574604E-2</v>
      </c>
      <c r="P100" s="14">
        <f t="shared" si="5"/>
        <v>-0.20988766212039134</v>
      </c>
    </row>
    <row r="101" spans="1:16" x14ac:dyDescent="0.3">
      <c r="A101" s="4">
        <v>45390</v>
      </c>
      <c r="B101" s="23">
        <v>780.28</v>
      </c>
      <c r="C101" s="23">
        <v>828.73</v>
      </c>
      <c r="D101" s="23">
        <v>780.28</v>
      </c>
      <c r="E101" s="23">
        <v>828.73249999999996</v>
      </c>
      <c r="F101" s="23">
        <v>947.21</v>
      </c>
      <c r="G101" s="23">
        <v>918.5</v>
      </c>
      <c r="H101" s="23">
        <v>947.21</v>
      </c>
      <c r="I101" s="23">
        <v>918.50250000000017</v>
      </c>
      <c r="J101" s="23">
        <v>1006.64</v>
      </c>
      <c r="K101" s="23">
        <v>1016.58</v>
      </c>
      <c r="L101" s="23">
        <v>1006.64</v>
      </c>
      <c r="M101" s="24">
        <v>936.05982763970599</v>
      </c>
      <c r="N101" s="14">
        <f t="shared" si="3"/>
        <v>0.24092906737491546</v>
      </c>
      <c r="O101" s="14">
        <f t="shared" si="4"/>
        <v>0.49294399575609632</v>
      </c>
      <c r="P101" s="14">
        <f t="shared" si="5"/>
        <v>0.33125460774712229</v>
      </c>
    </row>
    <row r="102" spans="1:16" x14ac:dyDescent="0.3">
      <c r="A102" s="4">
        <v>45391</v>
      </c>
      <c r="B102" s="23">
        <v>920.5</v>
      </c>
      <c r="C102" s="23">
        <v>838.93</v>
      </c>
      <c r="D102" s="23">
        <v>920.5</v>
      </c>
      <c r="E102" s="23">
        <v>838.92888888888888</v>
      </c>
      <c r="F102" s="23">
        <v>1004.27</v>
      </c>
      <c r="G102" s="23">
        <v>928.03</v>
      </c>
      <c r="H102" s="23">
        <v>1004.27</v>
      </c>
      <c r="I102" s="23">
        <v>928.03222222222234</v>
      </c>
      <c r="J102" s="23">
        <v>1039.52</v>
      </c>
      <c r="K102" s="23">
        <v>1019.13</v>
      </c>
      <c r="L102" s="23">
        <v>1039.52</v>
      </c>
      <c r="M102" s="24">
        <v>936.05982763970599</v>
      </c>
      <c r="N102" s="14">
        <f t="shared" si="3"/>
        <v>0.16526417104640065</v>
      </c>
      <c r="O102" s="14">
        <f t="shared" si="4"/>
        <v>5.8495366894360155E-2</v>
      </c>
      <c r="P102" s="14">
        <f t="shared" si="5"/>
        <v>3.2141015848508335E-2</v>
      </c>
    </row>
    <row r="103" spans="1:16" x14ac:dyDescent="0.3">
      <c r="A103" s="4">
        <v>45392</v>
      </c>
      <c r="B103" s="23">
        <v>835.04</v>
      </c>
      <c r="C103" s="23">
        <v>838.54</v>
      </c>
      <c r="D103" s="23">
        <v>835.04</v>
      </c>
      <c r="E103" s="23">
        <v>838.54</v>
      </c>
      <c r="F103" s="23">
        <v>983.45</v>
      </c>
      <c r="G103" s="23">
        <v>933.57</v>
      </c>
      <c r="H103" s="23">
        <v>983.45</v>
      </c>
      <c r="I103" s="23">
        <v>933.57400000000018</v>
      </c>
      <c r="J103" s="23">
        <v>1043.44</v>
      </c>
      <c r="K103" s="23">
        <v>1021.56</v>
      </c>
      <c r="L103" s="23">
        <v>1043.44</v>
      </c>
      <c r="M103" s="24">
        <v>936.05982763970599</v>
      </c>
      <c r="N103" s="14">
        <f t="shared" si="3"/>
        <v>-9.7437372778029441E-2</v>
      </c>
      <c r="O103" s="14">
        <f t="shared" si="4"/>
        <v>-2.0949390704902919E-2</v>
      </c>
      <c r="P103" s="14">
        <f t="shared" si="5"/>
        <v>3.7638789298069814E-3</v>
      </c>
    </row>
    <row r="104" spans="1:16" x14ac:dyDescent="0.3">
      <c r="A104" s="4">
        <v>45393</v>
      </c>
      <c r="B104" s="23">
        <v>1005.69</v>
      </c>
      <c r="C104" s="23">
        <v>853.74</v>
      </c>
      <c r="D104" s="23">
        <v>1005.69</v>
      </c>
      <c r="E104" s="23">
        <v>853.73545454545456</v>
      </c>
      <c r="F104" s="23">
        <v>1023.99</v>
      </c>
      <c r="G104" s="23">
        <v>941.79</v>
      </c>
      <c r="H104" s="23">
        <v>1023.99</v>
      </c>
      <c r="I104" s="23">
        <v>936.05982763970599</v>
      </c>
      <c r="J104" s="23">
        <v>1048.1199999999999</v>
      </c>
      <c r="K104" s="23">
        <v>1023.98</v>
      </c>
      <c r="L104" s="23">
        <v>1048.1199999999999</v>
      </c>
      <c r="M104" s="24">
        <v>936.05982763970599</v>
      </c>
      <c r="N104" s="14">
        <f t="shared" si="3"/>
        <v>0.18594952418283806</v>
      </c>
      <c r="O104" s="14">
        <f t="shared" si="4"/>
        <v>4.0395242230867399E-2</v>
      </c>
      <c r="P104" s="14">
        <f t="shared" si="5"/>
        <v>4.4751360806919811E-3</v>
      </c>
    </row>
    <row r="105" spans="1:16" x14ac:dyDescent="0.3">
      <c r="A105" s="4">
        <v>45394</v>
      </c>
      <c r="B105" s="23">
        <v>1011.45</v>
      </c>
      <c r="C105" s="23">
        <v>866.88</v>
      </c>
      <c r="D105" s="23">
        <v>1011.45</v>
      </c>
      <c r="E105" s="23">
        <v>866.87833333333344</v>
      </c>
      <c r="F105" s="23">
        <v>1035.32</v>
      </c>
      <c r="G105" s="23">
        <v>949.59</v>
      </c>
      <c r="H105" s="23">
        <v>1035.32</v>
      </c>
      <c r="I105" s="23">
        <v>936.05982763970599</v>
      </c>
      <c r="J105" s="23">
        <v>1054.45</v>
      </c>
      <c r="K105" s="23">
        <v>1026.52</v>
      </c>
      <c r="L105" s="23">
        <v>1054.45</v>
      </c>
      <c r="M105" s="24">
        <v>936.05982763970599</v>
      </c>
      <c r="N105" s="14">
        <f t="shared" si="3"/>
        <v>5.7110717707595602E-3</v>
      </c>
      <c r="O105" s="14">
        <f t="shared" si="4"/>
        <v>1.1003796730763177E-2</v>
      </c>
      <c r="P105" s="14">
        <f t="shared" si="5"/>
        <v>6.0212208150538507E-3</v>
      </c>
    </row>
    <row r="106" spans="1:16" x14ac:dyDescent="0.3">
      <c r="A106" s="4">
        <v>45395</v>
      </c>
      <c r="B106" s="23">
        <v>1000.45</v>
      </c>
      <c r="C106" s="23">
        <v>877.15</v>
      </c>
      <c r="D106" s="23">
        <v>1000.45</v>
      </c>
      <c r="E106" s="23">
        <v>877.15307692307704</v>
      </c>
      <c r="F106" s="23">
        <v>1011.12</v>
      </c>
      <c r="G106" s="23">
        <v>954.32</v>
      </c>
      <c r="H106" s="23">
        <v>1011.12</v>
      </c>
      <c r="I106" s="23">
        <v>936.05982763970599</v>
      </c>
      <c r="J106" s="23">
        <v>1042.7</v>
      </c>
      <c r="K106" s="23">
        <v>1027.76</v>
      </c>
      <c r="L106" s="23">
        <v>1042.7</v>
      </c>
      <c r="M106" s="24">
        <v>936.05982763970599</v>
      </c>
      <c r="N106" s="14">
        <f t="shared" si="3"/>
        <v>-1.0935046086198878E-2</v>
      </c>
      <c r="O106" s="14">
        <f t="shared" si="4"/>
        <v>-2.3651930318661439E-2</v>
      </c>
      <c r="P106" s="14">
        <f t="shared" si="5"/>
        <v>-1.1205801162226033E-2</v>
      </c>
    </row>
    <row r="107" spans="1:16" x14ac:dyDescent="0.3">
      <c r="A107" s="4">
        <v>45396</v>
      </c>
      <c r="B107" s="23">
        <v>1036.2</v>
      </c>
      <c r="C107" s="23">
        <v>888.51</v>
      </c>
      <c r="D107" s="23">
        <v>1036.2</v>
      </c>
      <c r="E107" s="23">
        <v>888.51357142857159</v>
      </c>
      <c r="F107" s="23">
        <v>1018.09</v>
      </c>
      <c r="G107" s="23">
        <v>958.88</v>
      </c>
      <c r="H107" s="23">
        <v>1018.09</v>
      </c>
      <c r="I107" s="23">
        <v>936.05982763970599</v>
      </c>
      <c r="J107" s="23">
        <v>1056.17</v>
      </c>
      <c r="K107" s="23">
        <v>1029.79</v>
      </c>
      <c r="L107" s="23">
        <v>1056.17</v>
      </c>
      <c r="M107" s="24">
        <v>936.05982763970599</v>
      </c>
      <c r="N107" s="14">
        <f t="shared" si="3"/>
        <v>3.5110276618186199E-2</v>
      </c>
      <c r="O107" s="14">
        <f t="shared" si="4"/>
        <v>6.8696955081841071E-3</v>
      </c>
      <c r="P107" s="14">
        <f t="shared" si="5"/>
        <v>1.2835654362473926E-2</v>
      </c>
    </row>
    <row r="108" spans="1:16" x14ac:dyDescent="0.3">
      <c r="A108" s="4">
        <v>45397</v>
      </c>
      <c r="B108" s="23">
        <v>1056.5999999999999</v>
      </c>
      <c r="C108" s="23">
        <v>899.72</v>
      </c>
      <c r="D108" s="23">
        <v>1056.5999999999999</v>
      </c>
      <c r="E108" s="23">
        <v>899.71933333333357</v>
      </c>
      <c r="F108" s="23">
        <v>1061.43</v>
      </c>
      <c r="G108" s="23">
        <v>965.71</v>
      </c>
      <c r="H108" s="23">
        <v>1061.43</v>
      </c>
      <c r="I108" s="23">
        <v>936.05982763970599</v>
      </c>
      <c r="J108" s="23">
        <v>1118.5899999999999</v>
      </c>
      <c r="K108" s="23">
        <v>1035.71</v>
      </c>
      <c r="L108" s="23">
        <v>1118.5899999999999</v>
      </c>
      <c r="M108" s="24">
        <v>936.05982763970599</v>
      </c>
      <c r="N108" s="14">
        <f t="shared" si="3"/>
        <v>1.9496030349527516E-2</v>
      </c>
      <c r="O108" s="14">
        <f t="shared" si="4"/>
        <v>4.1688732703551015E-2</v>
      </c>
      <c r="P108" s="14">
        <f t="shared" si="5"/>
        <v>5.7419806443395074E-2</v>
      </c>
    </row>
    <row r="109" spans="1:16" x14ac:dyDescent="0.3">
      <c r="A109" s="4">
        <v>45398</v>
      </c>
      <c r="B109" s="23">
        <v>1049.54</v>
      </c>
      <c r="C109" s="23">
        <v>909.08</v>
      </c>
      <c r="D109" s="23">
        <v>1049.54</v>
      </c>
      <c r="E109" s="23">
        <v>909.08312500000011</v>
      </c>
      <c r="F109" s="23">
        <v>1085.07</v>
      </c>
      <c r="G109" s="23">
        <v>973.17</v>
      </c>
      <c r="H109" s="23">
        <v>1085.07</v>
      </c>
      <c r="I109" s="23">
        <v>936.05982763970599</v>
      </c>
      <c r="J109" s="23">
        <v>1152.22</v>
      </c>
      <c r="K109" s="23">
        <v>1042.99</v>
      </c>
      <c r="L109" s="23">
        <v>1152.22</v>
      </c>
      <c r="M109" s="24">
        <v>936.05982763970599</v>
      </c>
      <c r="N109" s="14">
        <f t="shared" si="3"/>
        <v>-6.7042328084971504E-3</v>
      </c>
      <c r="O109" s="14">
        <f t="shared" si="4"/>
        <v>2.2027445471910108E-2</v>
      </c>
      <c r="P109" s="14">
        <f t="shared" si="5"/>
        <v>2.9621552643768593E-2</v>
      </c>
    </row>
    <row r="110" spans="1:16" x14ac:dyDescent="0.3">
      <c r="A110" s="4">
        <v>45399</v>
      </c>
      <c r="B110" s="23">
        <v>1019.89</v>
      </c>
      <c r="C110" s="23">
        <v>915.6</v>
      </c>
      <c r="D110" s="23">
        <v>1019.89</v>
      </c>
      <c r="E110" s="23">
        <v>915.60117647058826</v>
      </c>
      <c r="F110" s="23">
        <v>1046.71</v>
      </c>
      <c r="G110" s="23">
        <v>977.5</v>
      </c>
      <c r="H110" s="23">
        <v>1046.71</v>
      </c>
      <c r="I110" s="23">
        <v>936.05982763970599</v>
      </c>
      <c r="J110" s="23">
        <v>1053.18</v>
      </c>
      <c r="K110" s="23">
        <v>1043.5899999999999</v>
      </c>
      <c r="L110" s="23">
        <v>1053.18</v>
      </c>
      <c r="M110" s="24">
        <v>936.05982763970599</v>
      </c>
      <c r="N110" s="14">
        <f t="shared" si="3"/>
        <v>-2.8657194596145665E-2</v>
      </c>
      <c r="O110" s="14">
        <f t="shared" si="4"/>
        <v>-3.5992589371450466E-2</v>
      </c>
      <c r="P110" s="14">
        <f t="shared" si="5"/>
        <v>-8.9876357548875754E-2</v>
      </c>
    </row>
    <row r="111" spans="1:16" x14ac:dyDescent="0.3">
      <c r="A111" s="4">
        <v>45400</v>
      </c>
      <c r="B111" s="23">
        <v>1002.83</v>
      </c>
      <c r="C111" s="23">
        <v>920.45</v>
      </c>
      <c r="D111" s="23">
        <v>1002.83</v>
      </c>
      <c r="E111" s="23">
        <v>920.44722222222242</v>
      </c>
      <c r="F111" s="23">
        <v>1050.77</v>
      </c>
      <c r="G111" s="23">
        <v>981.57</v>
      </c>
      <c r="H111" s="23">
        <v>1050.77</v>
      </c>
      <c r="I111" s="23">
        <v>936.05982763970599</v>
      </c>
      <c r="J111" s="23">
        <v>1050.51</v>
      </c>
      <c r="K111" s="23">
        <v>1043.98</v>
      </c>
      <c r="L111" s="23">
        <v>1050.51</v>
      </c>
      <c r="M111" s="24">
        <v>936.05982763970599</v>
      </c>
      <c r="N111" s="14">
        <f t="shared" si="3"/>
        <v>-1.6868775254372633E-2</v>
      </c>
      <c r="O111" s="14">
        <f t="shared" si="4"/>
        <v>3.8713170763323727E-3</v>
      </c>
      <c r="P111" s="14">
        <f t="shared" si="5"/>
        <v>-2.5383981800274832E-3</v>
      </c>
    </row>
    <row r="112" spans="1:16" x14ac:dyDescent="0.3">
      <c r="A112" s="4">
        <v>45401</v>
      </c>
      <c r="B112" s="23">
        <v>974.98</v>
      </c>
      <c r="C112" s="23">
        <v>923.32</v>
      </c>
      <c r="D112" s="23">
        <v>974.98</v>
      </c>
      <c r="E112" s="23">
        <v>923.31736842105272</v>
      </c>
      <c r="F112" s="23">
        <v>1012.32</v>
      </c>
      <c r="G112" s="23">
        <v>983.19</v>
      </c>
      <c r="H112" s="23">
        <v>1012.32</v>
      </c>
      <c r="I112" s="23">
        <v>936.05982763970599</v>
      </c>
      <c r="J112" s="23">
        <v>1019.57</v>
      </c>
      <c r="K112" s="23">
        <v>1042.69</v>
      </c>
      <c r="L112" s="23">
        <v>1019.57</v>
      </c>
      <c r="M112" s="24">
        <v>936.05982763970599</v>
      </c>
      <c r="N112" s="14">
        <f t="shared" si="3"/>
        <v>-2.8164324104256375E-2</v>
      </c>
      <c r="O112" s="14">
        <f t="shared" si="4"/>
        <v>-3.7278502328823813E-2</v>
      </c>
      <c r="P112" s="14">
        <f t="shared" si="5"/>
        <v>-2.9894790750451729E-2</v>
      </c>
    </row>
    <row r="113" spans="1:16" x14ac:dyDescent="0.3">
      <c r="A113" s="4">
        <v>45402</v>
      </c>
      <c r="B113" s="23">
        <v>955.97</v>
      </c>
      <c r="C113" s="23">
        <v>924.95</v>
      </c>
      <c r="D113" s="23">
        <v>955.97</v>
      </c>
      <c r="E113" s="23">
        <v>924.95000000000016</v>
      </c>
      <c r="F113" s="23">
        <v>965.19</v>
      </c>
      <c r="G113" s="23">
        <v>982.29</v>
      </c>
      <c r="H113" s="23">
        <v>965.19</v>
      </c>
      <c r="I113" s="23">
        <v>936.05982763970599</v>
      </c>
      <c r="J113" s="23">
        <v>1003.36</v>
      </c>
      <c r="K113" s="23">
        <v>1040.72</v>
      </c>
      <c r="L113" s="23">
        <v>1003.36</v>
      </c>
      <c r="M113" s="24">
        <v>936.05982763970599</v>
      </c>
      <c r="N113" s="14">
        <f t="shared" si="3"/>
        <v>-1.9690426161066459E-2</v>
      </c>
      <c r="O113" s="14">
        <f t="shared" si="4"/>
        <v>-4.7675032248405184E-2</v>
      </c>
      <c r="P113" s="14">
        <f t="shared" si="5"/>
        <v>-1.6026601971119693E-2</v>
      </c>
    </row>
    <row r="114" spans="1:16" x14ac:dyDescent="0.3">
      <c r="A114" s="4">
        <v>45403</v>
      </c>
      <c r="B114" s="23">
        <v>467.19</v>
      </c>
      <c r="C114" s="23">
        <v>903.15</v>
      </c>
      <c r="D114" s="23">
        <v>467.19</v>
      </c>
      <c r="E114" s="23">
        <v>903.15190476190492</v>
      </c>
      <c r="F114" s="23">
        <v>506.66</v>
      </c>
      <c r="G114" s="23">
        <v>959.64</v>
      </c>
      <c r="H114" s="23">
        <v>506.66</v>
      </c>
      <c r="I114" s="23">
        <v>936.05982763970599</v>
      </c>
      <c r="J114" s="23">
        <v>878.76</v>
      </c>
      <c r="K114" s="23">
        <v>1033.01</v>
      </c>
      <c r="L114" s="23">
        <v>878.76</v>
      </c>
      <c r="M114" s="24">
        <v>936.05982763970599</v>
      </c>
      <c r="N114" s="14">
        <f t="shared" si="3"/>
        <v>-0.71599050463052005</v>
      </c>
      <c r="O114" s="14">
        <f t="shared" si="4"/>
        <v>-0.64448480595925939</v>
      </c>
      <c r="P114" s="14">
        <f t="shared" si="5"/>
        <v>-0.13259782393373201</v>
      </c>
    </row>
    <row r="115" spans="1:16" x14ac:dyDescent="0.3">
      <c r="A115" s="4">
        <v>45404</v>
      </c>
      <c r="B115" s="23">
        <v>157.41999999999999</v>
      </c>
      <c r="C115" s="23">
        <v>869.26</v>
      </c>
      <c r="D115" s="23">
        <v>157.41999999999999</v>
      </c>
      <c r="E115" s="23">
        <v>869.255</v>
      </c>
      <c r="F115" s="23">
        <v>575.48</v>
      </c>
      <c r="G115" s="23">
        <v>942.18</v>
      </c>
      <c r="H115" s="23">
        <v>575.48</v>
      </c>
      <c r="I115" s="23">
        <v>936.05982763970599</v>
      </c>
      <c r="J115" s="23">
        <v>701.52</v>
      </c>
      <c r="K115" s="23">
        <v>1017.94</v>
      </c>
      <c r="L115" s="23">
        <v>701.52</v>
      </c>
      <c r="M115" s="24">
        <v>936.05982763970599</v>
      </c>
      <c r="N115" s="14">
        <f t="shared" si="3"/>
        <v>-1.087818634461053</v>
      </c>
      <c r="O115" s="14">
        <f t="shared" si="4"/>
        <v>0.1273643079779227</v>
      </c>
      <c r="P115" s="14">
        <f t="shared" si="5"/>
        <v>-0.22526241338987849</v>
      </c>
    </row>
    <row r="116" spans="1:16" x14ac:dyDescent="0.3">
      <c r="A116" s="4">
        <v>45405</v>
      </c>
      <c r="B116" s="23">
        <v>194.06</v>
      </c>
      <c r="C116" s="23">
        <v>839.9</v>
      </c>
      <c r="D116" s="23">
        <v>194.06</v>
      </c>
      <c r="E116" s="23">
        <v>839.89869565217396</v>
      </c>
      <c r="F116" s="23">
        <v>471.82</v>
      </c>
      <c r="G116" s="23">
        <v>921.73</v>
      </c>
      <c r="H116" s="23">
        <v>471.82</v>
      </c>
      <c r="I116" s="23">
        <v>921.72652173913036</v>
      </c>
      <c r="J116" s="23">
        <v>607.63</v>
      </c>
      <c r="K116" s="23">
        <v>1000.1</v>
      </c>
      <c r="L116" s="23">
        <v>607.63</v>
      </c>
      <c r="M116" s="24">
        <v>936.05982763970599</v>
      </c>
      <c r="N116" s="14">
        <f t="shared" si="3"/>
        <v>0.20924999688284934</v>
      </c>
      <c r="O116" s="14">
        <f t="shared" si="4"/>
        <v>-0.1986069182501464</v>
      </c>
      <c r="P116" s="14">
        <f t="shared" si="5"/>
        <v>-0.14368326537982212</v>
      </c>
    </row>
    <row r="117" spans="1:16" x14ac:dyDescent="0.3">
      <c r="A117" s="4">
        <v>45406</v>
      </c>
      <c r="B117" s="23">
        <v>104.78</v>
      </c>
      <c r="C117" s="23">
        <v>809.27</v>
      </c>
      <c r="D117" s="23">
        <v>104.78</v>
      </c>
      <c r="E117" s="23">
        <v>809.26875000000007</v>
      </c>
      <c r="F117" s="23">
        <v>187.53</v>
      </c>
      <c r="G117" s="23">
        <v>891.14</v>
      </c>
      <c r="H117" s="23">
        <v>187.53</v>
      </c>
      <c r="I117" s="23">
        <v>891.13499999999988</v>
      </c>
      <c r="J117" s="23">
        <v>297.63</v>
      </c>
      <c r="K117" s="23">
        <v>970.83</v>
      </c>
      <c r="L117" s="23">
        <v>297.63</v>
      </c>
      <c r="M117" s="24">
        <v>936.05982763970599</v>
      </c>
      <c r="N117" s="14">
        <f t="shared" si="3"/>
        <v>-0.61630447561707968</v>
      </c>
      <c r="O117" s="14">
        <f t="shared" si="4"/>
        <v>-0.92265872430685536</v>
      </c>
      <c r="P117" s="14">
        <f t="shared" si="5"/>
        <v>-0.7137150397613572</v>
      </c>
    </row>
    <row r="118" spans="1:16" x14ac:dyDescent="0.3">
      <c r="A118" s="4">
        <v>45407</v>
      </c>
      <c r="B118" s="23">
        <v>136.11000000000001</v>
      </c>
      <c r="C118" s="23">
        <v>782.34</v>
      </c>
      <c r="D118" s="23">
        <v>136.11000000000001</v>
      </c>
      <c r="E118" s="23">
        <v>782.3424</v>
      </c>
      <c r="F118" s="23">
        <v>219.64</v>
      </c>
      <c r="G118" s="23">
        <v>864.28</v>
      </c>
      <c r="H118" s="23">
        <v>219.64</v>
      </c>
      <c r="I118" s="23">
        <v>864.27519999999993</v>
      </c>
      <c r="J118" s="23">
        <v>342.03</v>
      </c>
      <c r="K118" s="23">
        <v>945.68</v>
      </c>
      <c r="L118" s="23">
        <v>342.03</v>
      </c>
      <c r="M118" s="24">
        <v>936.05982763970599</v>
      </c>
      <c r="N118" s="14">
        <f t="shared" si="3"/>
        <v>0.26160046836390871</v>
      </c>
      <c r="O118" s="14">
        <f t="shared" si="4"/>
        <v>0.15805100979884118</v>
      </c>
      <c r="P118" s="14">
        <f t="shared" si="5"/>
        <v>0.1390473481838172</v>
      </c>
    </row>
    <row r="119" spans="1:16" x14ac:dyDescent="0.3">
      <c r="A119" s="4">
        <v>45408</v>
      </c>
      <c r="B119" s="23">
        <v>120.85</v>
      </c>
      <c r="C119" s="23">
        <v>756.9</v>
      </c>
      <c r="D119" s="23">
        <v>120.85</v>
      </c>
      <c r="E119" s="23">
        <v>756.90038461538461</v>
      </c>
      <c r="F119" s="23">
        <v>207.95</v>
      </c>
      <c r="G119" s="23">
        <v>839.03</v>
      </c>
      <c r="H119" s="23">
        <v>207.95</v>
      </c>
      <c r="I119" s="23">
        <v>839.03192307692302</v>
      </c>
      <c r="J119" s="23">
        <v>311.75</v>
      </c>
      <c r="K119" s="23">
        <v>921.3</v>
      </c>
      <c r="L119" s="23">
        <v>311.75</v>
      </c>
      <c r="M119" s="24">
        <v>921.3003846153847</v>
      </c>
      <c r="N119" s="14">
        <f t="shared" si="3"/>
        <v>-0.11891327519449031</v>
      </c>
      <c r="O119" s="14">
        <f t="shared" si="4"/>
        <v>-5.4692176221751133E-2</v>
      </c>
      <c r="P119" s="14">
        <f t="shared" si="5"/>
        <v>-9.2696867953592152E-2</v>
      </c>
    </row>
    <row r="120" spans="1:16" x14ac:dyDescent="0.3">
      <c r="A120" s="4">
        <v>45409</v>
      </c>
      <c r="B120" s="23">
        <v>106.88</v>
      </c>
      <c r="C120" s="23">
        <v>732.83</v>
      </c>
      <c r="D120" s="23">
        <v>106.88</v>
      </c>
      <c r="E120" s="23">
        <v>732.82555555555564</v>
      </c>
      <c r="F120" s="23">
        <v>181.39</v>
      </c>
      <c r="G120" s="23">
        <v>814.67</v>
      </c>
      <c r="H120" s="23">
        <v>181.39</v>
      </c>
      <c r="I120" s="23">
        <v>814.67481481481468</v>
      </c>
      <c r="J120" s="23">
        <v>175.18</v>
      </c>
      <c r="K120" s="23">
        <v>893.67</v>
      </c>
      <c r="L120" s="23">
        <v>175.18</v>
      </c>
      <c r="M120" s="24">
        <v>893.66629629629631</v>
      </c>
      <c r="N120" s="14">
        <f t="shared" si="3"/>
        <v>-0.12284339736115643</v>
      </c>
      <c r="O120" s="14">
        <f t="shared" si="4"/>
        <v>-0.13664825681904258</v>
      </c>
      <c r="P120" s="14">
        <f t="shared" si="5"/>
        <v>-0.57638756782520295</v>
      </c>
    </row>
    <row r="121" spans="1:16" x14ac:dyDescent="0.3">
      <c r="A121" s="4">
        <v>45410</v>
      </c>
      <c r="B121" s="23">
        <v>99.86</v>
      </c>
      <c r="C121" s="23">
        <v>710.22</v>
      </c>
      <c r="D121" s="23">
        <v>99.86</v>
      </c>
      <c r="E121" s="23">
        <v>710.21964285714296</v>
      </c>
      <c r="F121" s="23">
        <v>102.8</v>
      </c>
      <c r="G121" s="23">
        <v>789.25</v>
      </c>
      <c r="H121" s="23">
        <v>102.8</v>
      </c>
      <c r="I121" s="23">
        <v>789.25071428571414</v>
      </c>
      <c r="J121" s="23">
        <v>111.3</v>
      </c>
      <c r="K121" s="23">
        <v>865.72</v>
      </c>
      <c r="L121" s="23">
        <v>111.3</v>
      </c>
      <c r="M121" s="24">
        <v>865.72464285714284</v>
      </c>
      <c r="N121" s="14">
        <f t="shared" si="3"/>
        <v>-6.7937504715872329E-2</v>
      </c>
      <c r="O121" s="14">
        <f t="shared" si="4"/>
        <v>-0.56786405634881343</v>
      </c>
      <c r="P121" s="14">
        <f t="shared" si="5"/>
        <v>-0.45358475845344393</v>
      </c>
    </row>
    <row r="122" spans="1:16" x14ac:dyDescent="0.3">
      <c r="A122" s="4">
        <v>45411</v>
      </c>
      <c r="B122" s="23">
        <v>103.2</v>
      </c>
      <c r="C122" s="23">
        <v>689.29</v>
      </c>
      <c r="D122" s="23">
        <v>103.2</v>
      </c>
      <c r="E122" s="23">
        <v>689.28793103448288</v>
      </c>
      <c r="F122" s="23">
        <v>125.8</v>
      </c>
      <c r="G122" s="23">
        <v>766.37</v>
      </c>
      <c r="H122" s="23">
        <v>125.8</v>
      </c>
      <c r="I122" s="23">
        <v>766.37310344827574</v>
      </c>
      <c r="J122" s="23">
        <v>176.1</v>
      </c>
      <c r="K122" s="23">
        <v>841.94</v>
      </c>
      <c r="L122" s="23">
        <v>176.1</v>
      </c>
      <c r="M122" s="24">
        <v>841.94448275862067</v>
      </c>
      <c r="N122" s="14">
        <f t="shared" si="3"/>
        <v>3.2899647974999092E-2</v>
      </c>
      <c r="O122" s="14">
        <f t="shared" si="4"/>
        <v>0.2019079912452755</v>
      </c>
      <c r="P122" s="14">
        <f t="shared" si="5"/>
        <v>0.45882275722066129</v>
      </c>
    </row>
    <row r="123" spans="1:16" x14ac:dyDescent="0.3">
      <c r="A123" s="4">
        <v>45412</v>
      </c>
      <c r="B123" s="23">
        <v>105.36</v>
      </c>
      <c r="C123" s="23">
        <v>669.82</v>
      </c>
      <c r="D123" s="23">
        <v>105.36</v>
      </c>
      <c r="E123" s="23">
        <v>669.82366666666678</v>
      </c>
      <c r="F123" s="23">
        <v>123.32</v>
      </c>
      <c r="G123" s="23">
        <v>744.94</v>
      </c>
      <c r="H123" s="23">
        <v>123.32</v>
      </c>
      <c r="I123" s="23">
        <v>744.93799999999987</v>
      </c>
      <c r="J123" s="23">
        <v>174.31</v>
      </c>
      <c r="K123" s="23">
        <v>819.69</v>
      </c>
      <c r="L123" s="23">
        <v>174.31</v>
      </c>
      <c r="M123" s="24">
        <v>819.69</v>
      </c>
      <c r="N123" s="14">
        <f t="shared" si="3"/>
        <v>2.0714204387563235E-2</v>
      </c>
      <c r="O123" s="14">
        <f t="shared" si="4"/>
        <v>-1.991074124839063E-2</v>
      </c>
      <c r="P123" s="14">
        <f t="shared" si="5"/>
        <v>-1.0216692275386371E-2</v>
      </c>
    </row>
    <row r="124" spans="1:16" x14ac:dyDescent="0.3">
      <c r="A124" s="4">
        <v>45413</v>
      </c>
      <c r="B124" s="23">
        <v>122.41</v>
      </c>
      <c r="C124" s="23">
        <v>122.41</v>
      </c>
      <c r="D124" s="23">
        <v>122.41</v>
      </c>
      <c r="E124" s="23">
        <v>122.41</v>
      </c>
      <c r="F124" s="23">
        <v>134.24</v>
      </c>
      <c r="G124" s="23">
        <v>134.24</v>
      </c>
      <c r="H124" s="23">
        <v>134.24</v>
      </c>
      <c r="I124" s="23">
        <v>134.24</v>
      </c>
      <c r="J124" s="23">
        <v>183.32</v>
      </c>
      <c r="K124" s="23">
        <v>183.32</v>
      </c>
      <c r="L124" s="23">
        <v>183.32</v>
      </c>
      <c r="M124" s="24">
        <v>183.32</v>
      </c>
      <c r="N124" s="14">
        <f t="shared" si="3"/>
        <v>0.1499930086523954</v>
      </c>
      <c r="O124" s="14">
        <f t="shared" si="4"/>
        <v>8.4846639700946538E-2</v>
      </c>
      <c r="P124" s="14">
        <f t="shared" si="5"/>
        <v>5.0397936414149254E-2</v>
      </c>
    </row>
    <row r="125" spans="1:16" x14ac:dyDescent="0.3">
      <c r="A125" s="4">
        <v>45414</v>
      </c>
      <c r="B125" s="23">
        <v>132.41</v>
      </c>
      <c r="C125" s="23">
        <v>127.41</v>
      </c>
      <c r="D125" s="23">
        <v>132.41</v>
      </c>
      <c r="E125" s="23">
        <v>127.41</v>
      </c>
      <c r="F125" s="23">
        <v>192.62</v>
      </c>
      <c r="G125" s="23">
        <v>163.43</v>
      </c>
      <c r="H125" s="23">
        <v>192.62</v>
      </c>
      <c r="I125" s="23">
        <v>163.43</v>
      </c>
      <c r="J125" s="23">
        <v>261.06</v>
      </c>
      <c r="K125" s="23">
        <v>222.19</v>
      </c>
      <c r="L125" s="23">
        <v>261.06</v>
      </c>
      <c r="M125" s="24">
        <v>222.19</v>
      </c>
      <c r="N125" s="14">
        <f t="shared" si="3"/>
        <v>7.852710326424435E-2</v>
      </c>
      <c r="O125" s="14">
        <f t="shared" si="4"/>
        <v>0.3610900934138222</v>
      </c>
      <c r="P125" s="14">
        <f t="shared" si="5"/>
        <v>0.35351700631972044</v>
      </c>
    </row>
    <row r="126" spans="1:16" x14ac:dyDescent="0.3">
      <c r="A126" s="4">
        <v>45415</v>
      </c>
      <c r="B126" s="23">
        <v>239.47</v>
      </c>
      <c r="C126" s="23">
        <v>164.76</v>
      </c>
      <c r="D126" s="23">
        <v>239.47</v>
      </c>
      <c r="E126" s="23">
        <v>164.76333333333332</v>
      </c>
      <c r="F126" s="23">
        <v>292.33</v>
      </c>
      <c r="G126" s="23">
        <v>206.4</v>
      </c>
      <c r="H126" s="23">
        <v>292.33</v>
      </c>
      <c r="I126" s="23">
        <v>206.39666666666668</v>
      </c>
      <c r="J126" s="23">
        <v>299.47000000000003</v>
      </c>
      <c r="K126" s="23">
        <v>247.95</v>
      </c>
      <c r="L126" s="23">
        <v>299.47000000000003</v>
      </c>
      <c r="M126" s="24">
        <v>247.95000000000002</v>
      </c>
      <c r="N126" s="14">
        <f t="shared" si="3"/>
        <v>0.59252497869316112</v>
      </c>
      <c r="O126" s="14">
        <f t="shared" si="4"/>
        <v>0.41716396499779407</v>
      </c>
      <c r="P126" s="14">
        <f t="shared" si="5"/>
        <v>0.13726397963290876</v>
      </c>
    </row>
    <row r="127" spans="1:16" x14ac:dyDescent="0.3">
      <c r="A127" s="4">
        <v>45416</v>
      </c>
      <c r="B127" s="23">
        <v>314.16000000000003</v>
      </c>
      <c r="C127" s="23">
        <v>202.11</v>
      </c>
      <c r="D127" s="23">
        <v>314.16000000000003</v>
      </c>
      <c r="E127" s="23">
        <v>202.11250000000001</v>
      </c>
      <c r="F127" s="23">
        <v>320.5</v>
      </c>
      <c r="G127" s="23">
        <v>234.92</v>
      </c>
      <c r="H127" s="23">
        <v>320.5</v>
      </c>
      <c r="I127" s="23">
        <v>234.92250000000001</v>
      </c>
      <c r="J127" s="23">
        <v>322.08</v>
      </c>
      <c r="K127" s="23">
        <v>266.48</v>
      </c>
      <c r="L127" s="23">
        <v>322.08</v>
      </c>
      <c r="M127" s="24">
        <v>266.48250000000002</v>
      </c>
      <c r="N127" s="14">
        <f t="shared" si="3"/>
        <v>0.27147426222492771</v>
      </c>
      <c r="O127" s="14">
        <f t="shared" si="4"/>
        <v>9.1998975230212429E-2</v>
      </c>
      <c r="P127" s="14">
        <f t="shared" si="5"/>
        <v>7.2785716297928779E-2</v>
      </c>
    </row>
    <row r="128" spans="1:16" x14ac:dyDescent="0.3">
      <c r="A128" s="4">
        <v>45417</v>
      </c>
      <c r="B128" s="23">
        <v>304.91000000000003</v>
      </c>
      <c r="C128" s="23">
        <v>222.67</v>
      </c>
      <c r="D128" s="23">
        <v>304.91000000000003</v>
      </c>
      <c r="E128" s="23">
        <v>222.67200000000003</v>
      </c>
      <c r="F128" s="23">
        <v>300.99</v>
      </c>
      <c r="G128" s="23">
        <v>248.14</v>
      </c>
      <c r="H128" s="23">
        <v>300.99</v>
      </c>
      <c r="I128" s="23">
        <v>248.13600000000002</v>
      </c>
      <c r="J128" s="23">
        <v>324.99</v>
      </c>
      <c r="K128" s="23">
        <v>278.18</v>
      </c>
      <c r="L128" s="23">
        <v>324.99</v>
      </c>
      <c r="M128" s="24">
        <v>278.18400000000003</v>
      </c>
      <c r="N128" s="14">
        <f t="shared" si="3"/>
        <v>-2.9885759174805793E-2</v>
      </c>
      <c r="O128" s="14">
        <f t="shared" si="4"/>
        <v>-6.2805234755093586E-2</v>
      </c>
      <c r="P128" s="14">
        <f t="shared" si="5"/>
        <v>8.9944507341045872E-3</v>
      </c>
    </row>
    <row r="129" spans="1:16" x14ac:dyDescent="0.3">
      <c r="A129" s="4">
        <v>45418</v>
      </c>
      <c r="B129" s="23">
        <v>269.47000000000003</v>
      </c>
      <c r="C129" s="23">
        <v>230.47</v>
      </c>
      <c r="D129" s="23">
        <v>269.47000000000003</v>
      </c>
      <c r="E129" s="23">
        <v>230.47166666666669</v>
      </c>
      <c r="F129" s="23">
        <v>309.02</v>
      </c>
      <c r="G129" s="23">
        <v>258.27999999999997</v>
      </c>
      <c r="H129" s="23">
        <v>309.02</v>
      </c>
      <c r="I129" s="23">
        <v>258.28333333333336</v>
      </c>
      <c r="J129" s="23">
        <v>322.95</v>
      </c>
      <c r="K129" s="23">
        <v>285.64999999999998</v>
      </c>
      <c r="L129" s="23">
        <v>322.95</v>
      </c>
      <c r="M129" s="24">
        <v>285.64500000000004</v>
      </c>
      <c r="N129" s="14">
        <f t="shared" si="3"/>
        <v>-0.12355958419629628</v>
      </c>
      <c r="O129" s="14">
        <f t="shared" si="4"/>
        <v>2.6328958116641012E-2</v>
      </c>
      <c r="P129" s="14">
        <f t="shared" si="5"/>
        <v>-6.296900147104106E-3</v>
      </c>
    </row>
    <row r="130" spans="1:16" x14ac:dyDescent="0.3">
      <c r="A130" s="4">
        <v>45419</v>
      </c>
      <c r="B130" s="23">
        <v>265</v>
      </c>
      <c r="C130" s="23">
        <v>235.4</v>
      </c>
      <c r="D130" s="23">
        <v>265</v>
      </c>
      <c r="E130" s="23">
        <v>235.40428571428575</v>
      </c>
      <c r="F130" s="23">
        <v>283.58999999999997</v>
      </c>
      <c r="G130" s="23">
        <v>261.89999999999998</v>
      </c>
      <c r="H130" s="23">
        <v>283.58999999999997</v>
      </c>
      <c r="I130" s="23">
        <v>261.89857142857142</v>
      </c>
      <c r="J130" s="23">
        <v>307.43</v>
      </c>
      <c r="K130" s="23">
        <v>288.76</v>
      </c>
      <c r="L130" s="23">
        <v>307.43</v>
      </c>
      <c r="M130" s="24">
        <v>288.75714285714287</v>
      </c>
      <c r="N130" s="14">
        <f t="shared" si="3"/>
        <v>-1.6727240912429976E-2</v>
      </c>
      <c r="O130" s="14">
        <f t="shared" si="4"/>
        <v>-8.5876466616869485E-2</v>
      </c>
      <c r="P130" s="14">
        <f t="shared" si="5"/>
        <v>-4.9250093422767739E-2</v>
      </c>
    </row>
    <row r="131" spans="1:16" x14ac:dyDescent="0.3">
      <c r="A131" s="4">
        <v>45420</v>
      </c>
      <c r="B131" s="23">
        <v>251.74</v>
      </c>
      <c r="C131" s="23">
        <v>237.45</v>
      </c>
      <c r="D131" s="23">
        <v>251.74</v>
      </c>
      <c r="E131" s="23">
        <v>237.44625000000002</v>
      </c>
      <c r="F131" s="23">
        <v>301.39999999999998</v>
      </c>
      <c r="G131" s="23">
        <v>266.83999999999997</v>
      </c>
      <c r="H131" s="23">
        <v>301.39999999999998</v>
      </c>
      <c r="I131" s="23">
        <v>266.83625000000001</v>
      </c>
      <c r="J131" s="23">
        <v>313.61</v>
      </c>
      <c r="K131" s="23">
        <v>291.86</v>
      </c>
      <c r="L131" s="23">
        <v>313.61</v>
      </c>
      <c r="M131" s="24">
        <v>291.86375000000004</v>
      </c>
      <c r="N131" s="14">
        <f t="shared" si="3"/>
        <v>-5.1333017122863277E-2</v>
      </c>
      <c r="O131" s="14">
        <f t="shared" si="4"/>
        <v>6.090875308699252E-2</v>
      </c>
      <c r="P131" s="14">
        <f t="shared" si="5"/>
        <v>1.9902756667237224E-2</v>
      </c>
    </row>
    <row r="132" spans="1:16" x14ac:dyDescent="0.3">
      <c r="A132" s="4">
        <v>45421</v>
      </c>
      <c r="B132" s="23">
        <v>213.61</v>
      </c>
      <c r="C132" s="23">
        <v>234.8</v>
      </c>
      <c r="D132" s="23">
        <v>213.61</v>
      </c>
      <c r="E132" s="23">
        <v>234.79777777777781</v>
      </c>
      <c r="F132" s="23">
        <v>267.61</v>
      </c>
      <c r="G132" s="23">
        <v>266.92</v>
      </c>
      <c r="H132" s="23">
        <v>267.61</v>
      </c>
      <c r="I132" s="23">
        <v>266.92222222222222</v>
      </c>
      <c r="J132" s="23">
        <v>294.61</v>
      </c>
      <c r="K132" s="23">
        <v>292.17</v>
      </c>
      <c r="L132" s="23">
        <v>294.61</v>
      </c>
      <c r="M132" s="24">
        <v>292.16888888888894</v>
      </c>
      <c r="N132" s="14">
        <f t="shared" ref="N132:N195" si="6">IFERROR(LN(D132/D131),0)</f>
        <v>-0.16424488639377549</v>
      </c>
      <c r="O132" s="14">
        <f t="shared" ref="O132:O195" si="7">IFERROR(LN(H132/H131),0)</f>
        <v>-0.11890758942876029</v>
      </c>
      <c r="P132" s="14">
        <f t="shared" ref="P132:P195" si="8">IFERROR(LN(L132/L131),0)</f>
        <v>-6.2497727939220378E-2</v>
      </c>
    </row>
    <row r="133" spans="1:16" x14ac:dyDescent="0.3">
      <c r="A133" s="4">
        <v>45422</v>
      </c>
      <c r="B133" s="23">
        <v>216.02</v>
      </c>
      <c r="C133" s="23">
        <v>232.92</v>
      </c>
      <c r="D133" s="23">
        <v>216.02</v>
      </c>
      <c r="E133" s="23">
        <v>232.92000000000002</v>
      </c>
      <c r="F133" s="23">
        <v>242.22</v>
      </c>
      <c r="G133" s="23">
        <v>264.45</v>
      </c>
      <c r="H133" s="23">
        <v>242.22</v>
      </c>
      <c r="I133" s="23">
        <v>264.452</v>
      </c>
      <c r="J133" s="23">
        <v>269.64</v>
      </c>
      <c r="K133" s="23">
        <v>289.92</v>
      </c>
      <c r="L133" s="23">
        <v>269.64</v>
      </c>
      <c r="M133" s="24">
        <v>289.91600000000005</v>
      </c>
      <c r="N133" s="14">
        <f t="shared" si="6"/>
        <v>1.1219073520744791E-2</v>
      </c>
      <c r="O133" s="14">
        <f t="shared" si="7"/>
        <v>-9.9684292670730298E-2</v>
      </c>
      <c r="P133" s="14">
        <f t="shared" si="8"/>
        <v>-8.8564711798492721E-2</v>
      </c>
    </row>
    <row r="134" spans="1:16" x14ac:dyDescent="0.3">
      <c r="A134" s="4">
        <v>45423</v>
      </c>
      <c r="B134" s="23">
        <v>212.91</v>
      </c>
      <c r="C134" s="23">
        <v>231.1</v>
      </c>
      <c r="D134" s="23">
        <v>212.91</v>
      </c>
      <c r="E134" s="23">
        <v>231.10090909090911</v>
      </c>
      <c r="F134" s="23">
        <v>216.2</v>
      </c>
      <c r="G134" s="23">
        <v>260.07</v>
      </c>
      <c r="H134" s="23">
        <v>216.2</v>
      </c>
      <c r="I134" s="23">
        <v>260.06545454545454</v>
      </c>
      <c r="J134" s="23">
        <v>230.51</v>
      </c>
      <c r="K134" s="23">
        <v>284.52</v>
      </c>
      <c r="L134" s="23">
        <v>230.51</v>
      </c>
      <c r="M134" s="24">
        <v>284.51545454545453</v>
      </c>
      <c r="N134" s="14">
        <f t="shared" si="6"/>
        <v>-1.450145478532692E-2</v>
      </c>
      <c r="O134" s="14">
        <f t="shared" si="7"/>
        <v>-0.11364249888779665</v>
      </c>
      <c r="P134" s="14">
        <f t="shared" si="8"/>
        <v>-0.15679349054165184</v>
      </c>
    </row>
    <row r="135" spans="1:16" x14ac:dyDescent="0.3">
      <c r="A135" s="4">
        <v>45424</v>
      </c>
      <c r="B135" s="23">
        <v>142.57</v>
      </c>
      <c r="C135" s="23">
        <v>223.72</v>
      </c>
      <c r="D135" s="23">
        <v>142.57</v>
      </c>
      <c r="E135" s="23">
        <v>223.72333333333336</v>
      </c>
      <c r="F135" s="23">
        <v>115.11</v>
      </c>
      <c r="G135" s="23">
        <v>247.99</v>
      </c>
      <c r="H135" s="23">
        <v>115.11</v>
      </c>
      <c r="I135" s="23">
        <v>247.98583333333332</v>
      </c>
      <c r="J135" s="23">
        <v>188.36</v>
      </c>
      <c r="K135" s="23">
        <v>276.5</v>
      </c>
      <c r="L135" s="23">
        <v>188.36</v>
      </c>
      <c r="M135" s="24">
        <v>276.5025</v>
      </c>
      <c r="N135" s="14">
        <f t="shared" si="6"/>
        <v>-0.40103643403913164</v>
      </c>
      <c r="O135" s="14">
        <f t="shared" si="7"/>
        <v>-0.63031571227813721</v>
      </c>
      <c r="P135" s="14">
        <f t="shared" si="8"/>
        <v>-0.20193922006823223</v>
      </c>
    </row>
    <row r="136" spans="1:16" x14ac:dyDescent="0.3">
      <c r="A136" s="4">
        <v>45425</v>
      </c>
      <c r="B136" s="23">
        <v>157.83000000000001</v>
      </c>
      <c r="C136" s="23">
        <v>218.65</v>
      </c>
      <c r="D136" s="23">
        <v>157.83000000000001</v>
      </c>
      <c r="E136" s="23">
        <v>218.6546153846154</v>
      </c>
      <c r="F136" s="23">
        <v>176.63</v>
      </c>
      <c r="G136" s="23">
        <v>242.5</v>
      </c>
      <c r="H136" s="23">
        <v>176.63</v>
      </c>
      <c r="I136" s="23">
        <v>242.49692307692308</v>
      </c>
      <c r="J136" s="23">
        <v>236.62</v>
      </c>
      <c r="K136" s="23">
        <v>273.43</v>
      </c>
      <c r="L136" s="23">
        <v>236.62</v>
      </c>
      <c r="M136" s="24">
        <v>273.43461538461537</v>
      </c>
      <c r="N136" s="14">
        <f t="shared" si="6"/>
        <v>0.10168539724495602</v>
      </c>
      <c r="O136" s="14">
        <f t="shared" si="7"/>
        <v>0.42816895624038137</v>
      </c>
      <c r="P136" s="14">
        <f t="shared" si="8"/>
        <v>0.22810045345016289</v>
      </c>
    </row>
    <row r="137" spans="1:16" x14ac:dyDescent="0.3">
      <c r="A137" s="4">
        <v>45426</v>
      </c>
      <c r="B137" s="23">
        <v>181.9</v>
      </c>
      <c r="C137" s="23">
        <v>216.03</v>
      </c>
      <c r="D137" s="23">
        <v>181.9</v>
      </c>
      <c r="E137" s="23">
        <v>216.02928571428575</v>
      </c>
      <c r="F137" s="23">
        <v>217.77</v>
      </c>
      <c r="G137" s="23">
        <v>240.73</v>
      </c>
      <c r="H137" s="23">
        <v>217.77</v>
      </c>
      <c r="I137" s="23">
        <v>240.7307142857143</v>
      </c>
      <c r="J137" s="23">
        <v>320.68</v>
      </c>
      <c r="K137" s="23">
        <v>276.81</v>
      </c>
      <c r="L137" s="23">
        <v>320.68</v>
      </c>
      <c r="M137" s="24">
        <v>276.80928571428569</v>
      </c>
      <c r="N137" s="14">
        <f t="shared" si="6"/>
        <v>0.14193858111325092</v>
      </c>
      <c r="O137" s="14">
        <f t="shared" si="7"/>
        <v>0.20938231079750688</v>
      </c>
      <c r="P137" s="14">
        <f t="shared" si="8"/>
        <v>0.3039882623492341</v>
      </c>
    </row>
    <row r="138" spans="1:16" x14ac:dyDescent="0.3">
      <c r="A138" s="4">
        <v>45427</v>
      </c>
      <c r="B138" s="23">
        <v>175.42</v>
      </c>
      <c r="C138" s="23">
        <v>213.32</v>
      </c>
      <c r="D138" s="23">
        <v>175.42</v>
      </c>
      <c r="E138" s="23">
        <v>213.32200000000003</v>
      </c>
      <c r="F138" s="23">
        <v>190.37</v>
      </c>
      <c r="G138" s="23">
        <v>237.37</v>
      </c>
      <c r="H138" s="23">
        <v>190.37</v>
      </c>
      <c r="I138" s="23">
        <v>237.37333333333333</v>
      </c>
      <c r="J138" s="23">
        <v>260.06</v>
      </c>
      <c r="K138" s="23">
        <v>275.69</v>
      </c>
      <c r="L138" s="23">
        <v>260.06</v>
      </c>
      <c r="M138" s="24">
        <v>275.6926666666667</v>
      </c>
      <c r="N138" s="14">
        <f t="shared" si="6"/>
        <v>-3.6273987000841175E-2</v>
      </c>
      <c r="O138" s="14">
        <f t="shared" si="7"/>
        <v>-0.1344699130471616</v>
      </c>
      <c r="P138" s="14">
        <f t="shared" si="8"/>
        <v>-0.20953136755157703</v>
      </c>
    </row>
    <row r="139" spans="1:16" x14ac:dyDescent="0.3">
      <c r="A139" s="4">
        <v>45428</v>
      </c>
      <c r="B139" s="23">
        <v>171.14</v>
      </c>
      <c r="C139" s="23">
        <v>210.69</v>
      </c>
      <c r="D139" s="23">
        <v>171.14</v>
      </c>
      <c r="E139" s="23">
        <v>210.68562500000002</v>
      </c>
      <c r="F139" s="23">
        <v>219.21</v>
      </c>
      <c r="G139" s="23">
        <v>236.24</v>
      </c>
      <c r="H139" s="23">
        <v>219.21</v>
      </c>
      <c r="I139" s="23">
        <v>236.238125</v>
      </c>
      <c r="J139" s="23">
        <v>249.15</v>
      </c>
      <c r="K139" s="23">
        <v>274.02999999999997</v>
      </c>
      <c r="L139" s="23">
        <v>249.15</v>
      </c>
      <c r="M139" s="24">
        <v>274.03375</v>
      </c>
      <c r="N139" s="14">
        <f t="shared" si="6"/>
        <v>-2.4701163533326846E-2</v>
      </c>
      <c r="O139" s="14">
        <f t="shared" si="7"/>
        <v>0.14106062755353885</v>
      </c>
      <c r="P139" s="14">
        <f t="shared" si="8"/>
        <v>-4.2857248895760175E-2</v>
      </c>
    </row>
    <row r="140" spans="1:16" x14ac:dyDescent="0.3">
      <c r="A140" s="4">
        <v>45429</v>
      </c>
      <c r="B140" s="23">
        <v>154.65</v>
      </c>
      <c r="C140" s="23">
        <v>207.39</v>
      </c>
      <c r="D140" s="23">
        <v>154.65</v>
      </c>
      <c r="E140" s="23">
        <v>207.3894117647059</v>
      </c>
      <c r="F140" s="23">
        <v>238.47</v>
      </c>
      <c r="G140" s="23">
        <v>236.37</v>
      </c>
      <c r="H140" s="23">
        <v>238.47</v>
      </c>
      <c r="I140" s="23">
        <v>236.36941176470586</v>
      </c>
      <c r="J140" s="23">
        <v>389.39</v>
      </c>
      <c r="K140" s="23">
        <v>280.82</v>
      </c>
      <c r="L140" s="23">
        <v>389.39</v>
      </c>
      <c r="M140" s="24">
        <v>280.81941176470588</v>
      </c>
      <c r="N140" s="14">
        <f t="shared" si="6"/>
        <v>-0.10131743585883003</v>
      </c>
      <c r="O140" s="14">
        <f t="shared" si="7"/>
        <v>8.4213341781894852E-2</v>
      </c>
      <c r="P140" s="14">
        <f t="shared" si="8"/>
        <v>0.44652628734678007</v>
      </c>
    </row>
    <row r="141" spans="1:16" x14ac:dyDescent="0.3">
      <c r="A141" s="4">
        <v>45430</v>
      </c>
      <c r="B141" s="23">
        <v>170.65</v>
      </c>
      <c r="C141" s="23">
        <v>205.35</v>
      </c>
      <c r="D141" s="23">
        <v>170.65</v>
      </c>
      <c r="E141" s="23">
        <v>205.34833333333336</v>
      </c>
      <c r="F141" s="23">
        <v>266.83999999999997</v>
      </c>
      <c r="G141" s="23">
        <v>238.06</v>
      </c>
      <c r="H141" s="23">
        <v>266.83999999999997</v>
      </c>
      <c r="I141" s="23">
        <v>238.0622222222222</v>
      </c>
      <c r="J141" s="23">
        <v>338.99</v>
      </c>
      <c r="K141" s="23">
        <v>284.05</v>
      </c>
      <c r="L141" s="23">
        <v>338.99</v>
      </c>
      <c r="M141" s="24">
        <v>284.05111111111114</v>
      </c>
      <c r="N141" s="14">
        <f t="shared" si="6"/>
        <v>9.8450176221637362E-2</v>
      </c>
      <c r="O141" s="14">
        <f t="shared" si="7"/>
        <v>0.11240571158818356</v>
      </c>
      <c r="P141" s="14">
        <f t="shared" si="8"/>
        <v>-0.1386108036539071</v>
      </c>
    </row>
    <row r="142" spans="1:16" x14ac:dyDescent="0.3">
      <c r="A142" s="4">
        <v>45431</v>
      </c>
      <c r="B142" s="23">
        <v>151.72</v>
      </c>
      <c r="C142" s="23">
        <v>202.53</v>
      </c>
      <c r="D142" s="23">
        <v>151.72</v>
      </c>
      <c r="E142" s="23">
        <v>202.52578947368423</v>
      </c>
      <c r="F142" s="23">
        <v>159.62</v>
      </c>
      <c r="G142" s="23">
        <v>233.93</v>
      </c>
      <c r="H142" s="23">
        <v>159.62</v>
      </c>
      <c r="I142" s="23">
        <v>233.93368421052631</v>
      </c>
      <c r="J142" s="23">
        <v>284.72000000000003</v>
      </c>
      <c r="K142" s="23">
        <v>284.08999999999997</v>
      </c>
      <c r="L142" s="23">
        <v>284.72000000000003</v>
      </c>
      <c r="M142" s="24">
        <v>284.0863157894737</v>
      </c>
      <c r="N142" s="14">
        <f t="shared" si="6"/>
        <v>-0.11757795853201784</v>
      </c>
      <c r="O142" s="14">
        <f t="shared" si="7"/>
        <v>-0.51385323739345179</v>
      </c>
      <c r="P142" s="14">
        <f t="shared" si="8"/>
        <v>-0.17446436721834915</v>
      </c>
    </row>
    <row r="143" spans="1:16" x14ac:dyDescent="0.3">
      <c r="A143" s="4">
        <v>45432</v>
      </c>
      <c r="B143" s="23">
        <v>167.29</v>
      </c>
      <c r="C143" s="23">
        <v>200.76</v>
      </c>
      <c r="D143" s="23">
        <v>167.29</v>
      </c>
      <c r="E143" s="23">
        <v>200.76400000000001</v>
      </c>
      <c r="F143" s="23">
        <v>322.51</v>
      </c>
      <c r="G143" s="23">
        <v>238.36</v>
      </c>
      <c r="H143" s="23">
        <v>322.51</v>
      </c>
      <c r="I143" s="23">
        <v>238.36250000000001</v>
      </c>
      <c r="J143" s="23">
        <v>347.51</v>
      </c>
      <c r="K143" s="23">
        <v>287.26</v>
      </c>
      <c r="L143" s="23">
        <v>347.51</v>
      </c>
      <c r="M143" s="24">
        <v>287.25750000000005</v>
      </c>
      <c r="N143" s="14">
        <f t="shared" si="6"/>
        <v>9.7692116522491157E-2</v>
      </c>
      <c r="O143" s="14">
        <f t="shared" si="7"/>
        <v>0.70333815305917191</v>
      </c>
      <c r="P143" s="14">
        <f t="shared" si="8"/>
        <v>0.19928720036727737</v>
      </c>
    </row>
    <row r="144" spans="1:16" x14ac:dyDescent="0.3">
      <c r="A144" s="4">
        <v>45433</v>
      </c>
      <c r="B144" s="23">
        <v>223.34</v>
      </c>
      <c r="C144" s="23">
        <v>201.84</v>
      </c>
      <c r="D144" s="23">
        <v>223.34</v>
      </c>
      <c r="E144" s="23">
        <v>201.83904761904762</v>
      </c>
      <c r="F144" s="23">
        <v>274.56</v>
      </c>
      <c r="G144" s="23">
        <v>240.09</v>
      </c>
      <c r="H144" s="23">
        <v>274.56</v>
      </c>
      <c r="I144" s="23">
        <v>240.0861904761905</v>
      </c>
      <c r="J144" s="23">
        <v>332.14</v>
      </c>
      <c r="K144" s="23">
        <v>289.39</v>
      </c>
      <c r="L144" s="23">
        <v>332.14</v>
      </c>
      <c r="M144" s="24">
        <v>289.39476190476194</v>
      </c>
      <c r="N144" s="14">
        <f t="shared" si="6"/>
        <v>0.28896644067445676</v>
      </c>
      <c r="O144" s="14">
        <f t="shared" si="7"/>
        <v>-0.16096432720743725</v>
      </c>
      <c r="P144" s="14">
        <f t="shared" si="8"/>
        <v>-4.5236874790607784E-2</v>
      </c>
    </row>
    <row r="145" spans="1:16" x14ac:dyDescent="0.3">
      <c r="A145" s="4">
        <v>45434</v>
      </c>
      <c r="B145" s="23">
        <v>305.93</v>
      </c>
      <c r="C145" s="23">
        <v>206.57</v>
      </c>
      <c r="D145" s="23">
        <v>305.93</v>
      </c>
      <c r="E145" s="23">
        <v>206.57045454545457</v>
      </c>
      <c r="F145" s="23">
        <v>385.08</v>
      </c>
      <c r="G145" s="23">
        <v>246.68</v>
      </c>
      <c r="H145" s="23">
        <v>385.08</v>
      </c>
      <c r="I145" s="23">
        <v>246.67681818181819</v>
      </c>
      <c r="J145" s="23">
        <v>390.74</v>
      </c>
      <c r="K145" s="23">
        <v>294</v>
      </c>
      <c r="L145" s="23">
        <v>390.74</v>
      </c>
      <c r="M145" s="24">
        <v>294.00136363636369</v>
      </c>
      <c r="N145" s="14">
        <f t="shared" si="6"/>
        <v>0.31466104359565894</v>
      </c>
      <c r="O145" s="14">
        <f t="shared" si="7"/>
        <v>0.33828128861016832</v>
      </c>
      <c r="P145" s="14">
        <f t="shared" si="8"/>
        <v>0.1624858103848825</v>
      </c>
    </row>
    <row r="146" spans="1:16" x14ac:dyDescent="0.3">
      <c r="A146" s="4">
        <v>45435</v>
      </c>
      <c r="B146" s="23">
        <v>366.91</v>
      </c>
      <c r="C146" s="23">
        <v>213.54</v>
      </c>
      <c r="D146" s="23">
        <v>366.91</v>
      </c>
      <c r="E146" s="23">
        <v>213.54173913043479</v>
      </c>
      <c r="F146" s="23">
        <v>371.24</v>
      </c>
      <c r="G146" s="23">
        <v>252.09</v>
      </c>
      <c r="H146" s="23">
        <v>371.24</v>
      </c>
      <c r="I146" s="23">
        <v>252.09260869565219</v>
      </c>
      <c r="J146" s="23">
        <v>401.06</v>
      </c>
      <c r="K146" s="23">
        <v>298.66000000000003</v>
      </c>
      <c r="L146" s="23">
        <v>401.06</v>
      </c>
      <c r="M146" s="24">
        <v>298.65608695652179</v>
      </c>
      <c r="N146" s="14">
        <f t="shared" si="6"/>
        <v>0.18176026875944842</v>
      </c>
      <c r="O146" s="14">
        <f t="shared" si="7"/>
        <v>-3.6602351182573739E-2</v>
      </c>
      <c r="P146" s="14">
        <f t="shared" si="8"/>
        <v>2.6068664885398055E-2</v>
      </c>
    </row>
    <row r="147" spans="1:16" x14ac:dyDescent="0.3">
      <c r="A147" s="4">
        <v>45436</v>
      </c>
      <c r="B147" s="23">
        <v>357.94</v>
      </c>
      <c r="C147" s="23">
        <v>219.56</v>
      </c>
      <c r="D147" s="23">
        <v>357.94</v>
      </c>
      <c r="E147" s="23">
        <v>219.55833333333331</v>
      </c>
      <c r="F147" s="23">
        <v>450.79</v>
      </c>
      <c r="G147" s="23">
        <v>260.37</v>
      </c>
      <c r="H147" s="23">
        <v>450.79</v>
      </c>
      <c r="I147" s="23">
        <v>260.37166666666667</v>
      </c>
      <c r="J147" s="23">
        <v>540.08000000000004</v>
      </c>
      <c r="K147" s="23">
        <v>308.72000000000003</v>
      </c>
      <c r="L147" s="23">
        <v>540.08000000000004</v>
      </c>
      <c r="M147" s="24">
        <v>308.71541666666673</v>
      </c>
      <c r="N147" s="14">
        <f t="shared" si="6"/>
        <v>-2.4751211783491107E-2</v>
      </c>
      <c r="O147" s="14">
        <f t="shared" si="7"/>
        <v>0.1941528454062296</v>
      </c>
      <c r="P147" s="14">
        <f t="shared" si="8"/>
        <v>0.29760623468472769</v>
      </c>
    </row>
    <row r="148" spans="1:16" x14ac:dyDescent="0.3">
      <c r="A148" s="4">
        <v>45437</v>
      </c>
      <c r="B148" s="23">
        <v>364.89</v>
      </c>
      <c r="C148" s="23">
        <v>225.37</v>
      </c>
      <c r="D148" s="23">
        <v>364.89</v>
      </c>
      <c r="E148" s="23">
        <v>225.3716</v>
      </c>
      <c r="F148" s="23">
        <v>475.03</v>
      </c>
      <c r="G148" s="23">
        <v>268.95999999999998</v>
      </c>
      <c r="H148" s="23">
        <v>475.03</v>
      </c>
      <c r="I148" s="23">
        <v>268.95799999999997</v>
      </c>
      <c r="J148" s="23">
        <v>574.89</v>
      </c>
      <c r="K148" s="23">
        <v>319.36</v>
      </c>
      <c r="L148" s="23">
        <v>574.89</v>
      </c>
      <c r="M148" s="24">
        <v>319.36240000000004</v>
      </c>
      <c r="N148" s="14">
        <f t="shared" si="6"/>
        <v>1.9230563709192464E-2</v>
      </c>
      <c r="O148" s="14">
        <f t="shared" si="7"/>
        <v>5.2376360801580493E-2</v>
      </c>
      <c r="P148" s="14">
        <f t="shared" si="8"/>
        <v>6.2461441414898435E-2</v>
      </c>
    </row>
    <row r="149" spans="1:16" x14ac:dyDescent="0.3">
      <c r="A149" s="4">
        <v>45438</v>
      </c>
      <c r="B149" s="23">
        <v>270.3</v>
      </c>
      <c r="C149" s="23">
        <v>227.1</v>
      </c>
      <c r="D149" s="23">
        <v>270.3</v>
      </c>
      <c r="E149" s="23">
        <v>227.09961538461539</v>
      </c>
      <c r="F149" s="23">
        <v>261.93</v>
      </c>
      <c r="G149" s="23">
        <v>268.69</v>
      </c>
      <c r="H149" s="23">
        <v>261.93</v>
      </c>
      <c r="I149" s="23">
        <v>268.68769230769232</v>
      </c>
      <c r="J149" s="23">
        <v>584.58000000000004</v>
      </c>
      <c r="K149" s="23">
        <v>329.56</v>
      </c>
      <c r="L149" s="23">
        <v>584.58000000000004</v>
      </c>
      <c r="M149" s="24">
        <v>329.56307692307695</v>
      </c>
      <c r="N149" s="14">
        <f t="shared" si="6"/>
        <v>-0.30006348501605279</v>
      </c>
      <c r="O149" s="14">
        <f t="shared" si="7"/>
        <v>-0.5953006674441762</v>
      </c>
      <c r="P149" s="14">
        <f t="shared" si="8"/>
        <v>1.6714922516791488E-2</v>
      </c>
    </row>
    <row r="150" spans="1:16" x14ac:dyDescent="0.3">
      <c r="A150" s="4">
        <v>45439</v>
      </c>
      <c r="B150" s="23">
        <v>313.61</v>
      </c>
      <c r="C150" s="23">
        <v>230.3</v>
      </c>
      <c r="D150" s="23">
        <v>313.61</v>
      </c>
      <c r="E150" s="23">
        <v>230.30370370370369</v>
      </c>
      <c r="F150" s="23">
        <v>435.61</v>
      </c>
      <c r="G150" s="23">
        <v>274.87</v>
      </c>
      <c r="H150" s="23">
        <v>435.61</v>
      </c>
      <c r="I150" s="23">
        <v>274.87</v>
      </c>
      <c r="J150" s="23">
        <v>568.32000000000005</v>
      </c>
      <c r="K150" s="23">
        <v>338.41</v>
      </c>
      <c r="L150" s="23">
        <v>568.32000000000005</v>
      </c>
      <c r="M150" s="24">
        <v>338.40592592592594</v>
      </c>
      <c r="N150" s="14">
        <f t="shared" si="6"/>
        <v>0.14861772244054933</v>
      </c>
      <c r="O150" s="14">
        <f t="shared" si="7"/>
        <v>0.50867005514561381</v>
      </c>
      <c r="P150" s="14">
        <f t="shared" si="8"/>
        <v>-2.8209000301554321E-2</v>
      </c>
    </row>
    <row r="151" spans="1:16" x14ac:dyDescent="0.3">
      <c r="A151" s="4">
        <v>45440</v>
      </c>
      <c r="B151" s="23">
        <v>303.22000000000003</v>
      </c>
      <c r="C151" s="23">
        <v>232.91</v>
      </c>
      <c r="D151" s="23">
        <v>303.22000000000003</v>
      </c>
      <c r="E151" s="23">
        <v>232.90785714285715</v>
      </c>
      <c r="F151" s="23">
        <v>403.32</v>
      </c>
      <c r="G151" s="23">
        <v>279.45999999999998</v>
      </c>
      <c r="H151" s="23">
        <v>403.32</v>
      </c>
      <c r="I151" s="23">
        <v>279.45749999999998</v>
      </c>
      <c r="J151" s="23">
        <v>553.36</v>
      </c>
      <c r="K151" s="23">
        <v>346.08</v>
      </c>
      <c r="L151" s="23">
        <v>553.36</v>
      </c>
      <c r="M151" s="24">
        <v>346.08285714285722</v>
      </c>
      <c r="N151" s="14">
        <f t="shared" si="6"/>
        <v>-3.3691561069515527E-2</v>
      </c>
      <c r="O151" s="14">
        <f t="shared" si="7"/>
        <v>-7.7017056111425203E-2</v>
      </c>
      <c r="P151" s="14">
        <f t="shared" si="8"/>
        <v>-2.667585607142136E-2</v>
      </c>
    </row>
    <row r="152" spans="1:16" x14ac:dyDescent="0.3">
      <c r="A152" s="4">
        <v>45441</v>
      </c>
      <c r="B152" s="23">
        <v>350.41</v>
      </c>
      <c r="C152" s="23">
        <v>236.96</v>
      </c>
      <c r="D152" s="23">
        <v>350.41</v>
      </c>
      <c r="E152" s="23">
        <v>236.95965517241379</v>
      </c>
      <c r="F152" s="23">
        <v>425.3</v>
      </c>
      <c r="G152" s="23">
        <v>284.49</v>
      </c>
      <c r="H152" s="23">
        <v>425.3</v>
      </c>
      <c r="I152" s="23">
        <v>284.48655172413788</v>
      </c>
      <c r="J152" s="23">
        <v>610.39</v>
      </c>
      <c r="K152" s="23">
        <v>355.2</v>
      </c>
      <c r="L152" s="23">
        <v>610.39</v>
      </c>
      <c r="M152" s="24">
        <v>355.19689655172419</v>
      </c>
      <c r="N152" s="14">
        <f t="shared" si="6"/>
        <v>0.14464528281436206</v>
      </c>
      <c r="O152" s="14">
        <f t="shared" si="7"/>
        <v>5.3064510734573328E-2</v>
      </c>
      <c r="P152" s="14">
        <f t="shared" si="8"/>
        <v>9.8089312843851098E-2</v>
      </c>
    </row>
    <row r="153" spans="1:16" x14ac:dyDescent="0.3">
      <c r="A153" s="4">
        <v>45442</v>
      </c>
      <c r="B153" s="23">
        <v>227.68</v>
      </c>
      <c r="C153" s="23">
        <v>236.65</v>
      </c>
      <c r="D153" s="23">
        <v>227.68</v>
      </c>
      <c r="E153" s="23">
        <v>236.65033333333335</v>
      </c>
      <c r="F153" s="23">
        <v>301.81</v>
      </c>
      <c r="G153" s="23">
        <v>285.06</v>
      </c>
      <c r="H153" s="23">
        <v>301.81</v>
      </c>
      <c r="I153" s="23">
        <v>285.06399999999996</v>
      </c>
      <c r="J153" s="23">
        <v>486.76</v>
      </c>
      <c r="K153" s="23">
        <v>359.58</v>
      </c>
      <c r="L153" s="23">
        <v>486.76</v>
      </c>
      <c r="M153" s="24">
        <v>359.58233333333339</v>
      </c>
      <c r="N153" s="14">
        <f t="shared" si="6"/>
        <v>-0.43116276312625545</v>
      </c>
      <c r="O153" s="14">
        <f t="shared" si="7"/>
        <v>-0.34299712194859944</v>
      </c>
      <c r="P153" s="14">
        <f t="shared" si="8"/>
        <v>-0.22632690866758115</v>
      </c>
    </row>
    <row r="154" spans="1:16" x14ac:dyDescent="0.3">
      <c r="A154" s="4">
        <v>45443</v>
      </c>
      <c r="B154" s="23">
        <v>94.96</v>
      </c>
      <c r="C154" s="23">
        <v>232.08</v>
      </c>
      <c r="D154" s="23">
        <v>94.96</v>
      </c>
      <c r="E154" s="23">
        <v>232.07967741935485</v>
      </c>
      <c r="F154" s="23">
        <v>213.92</v>
      </c>
      <c r="G154" s="23">
        <v>282.77</v>
      </c>
      <c r="H154" s="23">
        <v>213.92</v>
      </c>
      <c r="I154" s="23">
        <v>282.76903225806444</v>
      </c>
      <c r="J154" s="23">
        <v>324.36</v>
      </c>
      <c r="K154" s="23">
        <v>358.45</v>
      </c>
      <c r="L154" s="23">
        <v>324.36</v>
      </c>
      <c r="M154" s="24">
        <v>358.44612903225811</v>
      </c>
      <c r="N154" s="14">
        <f t="shared" si="6"/>
        <v>-0.87448538404012977</v>
      </c>
      <c r="O154" s="14">
        <f t="shared" si="7"/>
        <v>-0.34419556695735548</v>
      </c>
      <c r="P154" s="14">
        <f t="shared" si="8"/>
        <v>-0.40591717839224267</v>
      </c>
    </row>
    <row r="155" spans="1:16" x14ac:dyDescent="0.3">
      <c r="A155" s="4">
        <v>45444</v>
      </c>
      <c r="B155" s="23">
        <v>158.47</v>
      </c>
      <c r="C155" s="23">
        <v>158.47</v>
      </c>
      <c r="D155" s="23">
        <v>158.47</v>
      </c>
      <c r="E155" s="23">
        <v>158.47</v>
      </c>
      <c r="F155" s="23">
        <v>182.3</v>
      </c>
      <c r="G155" s="23">
        <v>182.3</v>
      </c>
      <c r="H155" s="23">
        <v>182.3</v>
      </c>
      <c r="I155" s="23">
        <v>182.3</v>
      </c>
      <c r="J155" s="23">
        <v>335.07</v>
      </c>
      <c r="K155" s="23">
        <v>335.07</v>
      </c>
      <c r="L155" s="23">
        <v>335.07</v>
      </c>
      <c r="M155" s="24">
        <v>335.07</v>
      </c>
      <c r="N155" s="14">
        <f t="shared" si="6"/>
        <v>0.51210955065330432</v>
      </c>
      <c r="O155" s="14">
        <f t="shared" si="7"/>
        <v>-0.15994843166901559</v>
      </c>
      <c r="P155" s="14">
        <f t="shared" si="8"/>
        <v>3.2485455144488307E-2</v>
      </c>
    </row>
    <row r="156" spans="1:16" x14ac:dyDescent="0.3">
      <c r="A156" s="4">
        <v>45445</v>
      </c>
      <c r="B156" s="23">
        <v>187.26</v>
      </c>
      <c r="C156" s="23">
        <v>172.87</v>
      </c>
      <c r="D156" s="23">
        <v>187.26</v>
      </c>
      <c r="E156" s="23">
        <v>172.86500000000001</v>
      </c>
      <c r="F156" s="23">
        <v>181.17</v>
      </c>
      <c r="G156" s="23">
        <v>181.74</v>
      </c>
      <c r="H156" s="23">
        <v>181.17</v>
      </c>
      <c r="I156" s="23">
        <v>181.73500000000001</v>
      </c>
      <c r="J156" s="23">
        <v>321.54000000000002</v>
      </c>
      <c r="K156" s="23">
        <v>328.31</v>
      </c>
      <c r="L156" s="23">
        <v>321.54000000000002</v>
      </c>
      <c r="M156" s="24">
        <v>328.30500000000001</v>
      </c>
      <c r="N156" s="14">
        <f t="shared" si="6"/>
        <v>0.16693272455602606</v>
      </c>
      <c r="O156" s="14">
        <f t="shared" si="7"/>
        <v>-6.2178646966980066E-3</v>
      </c>
      <c r="P156" s="14">
        <f t="shared" si="8"/>
        <v>-4.1217512486030915E-2</v>
      </c>
    </row>
    <row r="157" spans="1:16" x14ac:dyDescent="0.3">
      <c r="A157" s="4">
        <v>45446</v>
      </c>
      <c r="B157" s="23">
        <v>185.26</v>
      </c>
      <c r="C157" s="23">
        <v>177</v>
      </c>
      <c r="D157" s="23">
        <v>185.26</v>
      </c>
      <c r="E157" s="23">
        <v>176.99666666666667</v>
      </c>
      <c r="F157" s="23">
        <v>208.79</v>
      </c>
      <c r="G157" s="23">
        <v>190.75</v>
      </c>
      <c r="H157" s="23">
        <v>208.79</v>
      </c>
      <c r="I157" s="23">
        <v>190.75333333333333</v>
      </c>
      <c r="J157" s="23">
        <v>341.84</v>
      </c>
      <c r="K157" s="23">
        <v>332.82</v>
      </c>
      <c r="L157" s="23">
        <v>341.84</v>
      </c>
      <c r="M157" s="24">
        <v>332.81666666666666</v>
      </c>
      <c r="N157" s="14">
        <f t="shared" si="6"/>
        <v>-1.0737781684861582E-2</v>
      </c>
      <c r="O157" s="14">
        <f t="shared" si="7"/>
        <v>0.14189314515336468</v>
      </c>
      <c r="P157" s="14">
        <f t="shared" si="8"/>
        <v>6.1220838600955493E-2</v>
      </c>
    </row>
    <row r="158" spans="1:16" x14ac:dyDescent="0.3">
      <c r="A158" s="4">
        <v>45447</v>
      </c>
      <c r="B158" s="23">
        <v>213.88</v>
      </c>
      <c r="C158" s="23">
        <v>186.22</v>
      </c>
      <c r="D158" s="23">
        <v>213.88</v>
      </c>
      <c r="E158" s="23">
        <v>186.2175</v>
      </c>
      <c r="F158" s="23">
        <v>305.18</v>
      </c>
      <c r="G158" s="23">
        <v>219.36</v>
      </c>
      <c r="H158" s="23">
        <v>305.18</v>
      </c>
      <c r="I158" s="23">
        <v>219.36</v>
      </c>
      <c r="J158" s="23">
        <v>351.49</v>
      </c>
      <c r="K158" s="23">
        <v>337.49</v>
      </c>
      <c r="L158" s="23">
        <v>351.49</v>
      </c>
      <c r="M158" s="24">
        <v>337.48500000000001</v>
      </c>
      <c r="N158" s="14">
        <f t="shared" si="6"/>
        <v>0.1436548662546494</v>
      </c>
      <c r="O158" s="14">
        <f t="shared" si="7"/>
        <v>0.37957280432230545</v>
      </c>
      <c r="P158" s="14">
        <f t="shared" si="8"/>
        <v>2.7838470008121754E-2</v>
      </c>
    </row>
    <row r="159" spans="1:16" x14ac:dyDescent="0.3">
      <c r="A159" s="4">
        <v>45448</v>
      </c>
      <c r="B159" s="23">
        <v>260.74</v>
      </c>
      <c r="C159" s="23">
        <v>201.12</v>
      </c>
      <c r="D159" s="23">
        <v>260.74</v>
      </c>
      <c r="E159" s="23">
        <v>201.12200000000001</v>
      </c>
      <c r="F159" s="23">
        <v>335.65</v>
      </c>
      <c r="G159" s="23">
        <v>242.62</v>
      </c>
      <c r="H159" s="23">
        <v>335.65</v>
      </c>
      <c r="I159" s="23">
        <v>242.61800000000002</v>
      </c>
      <c r="J159" s="23">
        <v>564.45000000000005</v>
      </c>
      <c r="K159" s="23">
        <v>382.88</v>
      </c>
      <c r="L159" s="23">
        <v>564.45000000000005</v>
      </c>
      <c r="M159" s="24">
        <v>382.87800000000004</v>
      </c>
      <c r="N159" s="14">
        <f t="shared" si="6"/>
        <v>0.19810863215410196</v>
      </c>
      <c r="O159" s="14">
        <f t="shared" si="7"/>
        <v>9.5167183921170809E-2</v>
      </c>
      <c r="P159" s="14">
        <f t="shared" si="8"/>
        <v>0.4736705443636649</v>
      </c>
    </row>
    <row r="160" spans="1:16" x14ac:dyDescent="0.3">
      <c r="A160" s="4">
        <v>45449</v>
      </c>
      <c r="B160" s="23">
        <v>316.29000000000002</v>
      </c>
      <c r="C160" s="23">
        <v>220.32</v>
      </c>
      <c r="D160" s="23">
        <v>316.29000000000002</v>
      </c>
      <c r="E160" s="23">
        <v>220.31666666666669</v>
      </c>
      <c r="F160" s="23">
        <v>359.57</v>
      </c>
      <c r="G160" s="23">
        <v>262.11</v>
      </c>
      <c r="H160" s="23">
        <v>359.57</v>
      </c>
      <c r="I160" s="23">
        <v>262.11</v>
      </c>
      <c r="J160" s="23">
        <v>356.57</v>
      </c>
      <c r="K160" s="23">
        <v>378.49</v>
      </c>
      <c r="L160" s="23">
        <v>356.57</v>
      </c>
      <c r="M160" s="24">
        <v>378.49333333333334</v>
      </c>
      <c r="N160" s="14">
        <f t="shared" si="6"/>
        <v>0.19313577202233523</v>
      </c>
      <c r="O160" s="14">
        <f t="shared" si="7"/>
        <v>6.8839922703639075E-2</v>
      </c>
      <c r="P160" s="14">
        <f t="shared" si="8"/>
        <v>-0.4593212316918332</v>
      </c>
    </row>
    <row r="161" spans="1:16" x14ac:dyDescent="0.3">
      <c r="A161" s="4">
        <v>45450</v>
      </c>
      <c r="B161" s="23">
        <v>255.2</v>
      </c>
      <c r="C161" s="23">
        <v>225.3</v>
      </c>
      <c r="D161" s="23">
        <v>255.2</v>
      </c>
      <c r="E161" s="23">
        <v>225.3</v>
      </c>
      <c r="F161" s="23">
        <v>339.51</v>
      </c>
      <c r="G161" s="23">
        <v>273.17</v>
      </c>
      <c r="H161" s="23">
        <v>339.51</v>
      </c>
      <c r="I161" s="23">
        <v>273.16714285714289</v>
      </c>
      <c r="J161" s="23">
        <v>411.48</v>
      </c>
      <c r="K161" s="23">
        <v>383.21</v>
      </c>
      <c r="L161" s="23">
        <v>411.48</v>
      </c>
      <c r="M161" s="24">
        <v>383.20571428571429</v>
      </c>
      <c r="N161" s="14">
        <f t="shared" si="6"/>
        <v>-0.21461196278633332</v>
      </c>
      <c r="O161" s="14">
        <f t="shared" si="7"/>
        <v>-5.7405471442439536E-2</v>
      </c>
      <c r="P161" s="14">
        <f t="shared" si="8"/>
        <v>0.14322984224710641</v>
      </c>
    </row>
    <row r="162" spans="1:16" x14ac:dyDescent="0.3">
      <c r="A162" s="4">
        <v>45451</v>
      </c>
      <c r="B162" s="23">
        <v>249.67</v>
      </c>
      <c r="C162" s="23">
        <v>228.35</v>
      </c>
      <c r="D162" s="23">
        <v>249.67</v>
      </c>
      <c r="E162" s="23">
        <v>228.34625000000003</v>
      </c>
      <c r="F162" s="23">
        <v>363.77</v>
      </c>
      <c r="G162" s="23">
        <v>284.49</v>
      </c>
      <c r="H162" s="23">
        <v>363.77</v>
      </c>
      <c r="I162" s="23">
        <v>284.49250000000001</v>
      </c>
      <c r="J162" s="23">
        <v>439.81</v>
      </c>
      <c r="K162" s="23">
        <v>390.28</v>
      </c>
      <c r="L162" s="23">
        <v>439.81</v>
      </c>
      <c r="M162" s="24">
        <v>390.28125</v>
      </c>
      <c r="N162" s="14">
        <f t="shared" si="6"/>
        <v>-2.1907505575804186E-2</v>
      </c>
      <c r="O162" s="14">
        <f t="shared" si="7"/>
        <v>6.9018398146112034E-2</v>
      </c>
      <c r="P162" s="14">
        <f t="shared" si="8"/>
        <v>6.6582399207339674E-2</v>
      </c>
    </row>
    <row r="163" spans="1:16" x14ac:dyDescent="0.3">
      <c r="A163" s="4">
        <v>45452</v>
      </c>
      <c r="B163" s="23">
        <v>257.58999999999997</v>
      </c>
      <c r="C163" s="23">
        <v>231.6</v>
      </c>
      <c r="D163" s="23">
        <v>257.58999999999997</v>
      </c>
      <c r="E163" s="23">
        <v>231.59555555555556</v>
      </c>
      <c r="F163" s="23">
        <v>255.94</v>
      </c>
      <c r="G163" s="23">
        <v>281.32</v>
      </c>
      <c r="H163" s="23">
        <v>255.94</v>
      </c>
      <c r="I163" s="23">
        <v>281.32</v>
      </c>
      <c r="J163" s="23">
        <v>383.08</v>
      </c>
      <c r="K163" s="23">
        <v>389.48</v>
      </c>
      <c r="L163" s="23">
        <v>383.08</v>
      </c>
      <c r="M163" s="24">
        <v>389.48111111111109</v>
      </c>
      <c r="N163" s="14">
        <f t="shared" si="6"/>
        <v>3.1229127706080644E-2</v>
      </c>
      <c r="O163" s="14">
        <f t="shared" si="7"/>
        <v>-0.35157875778262204</v>
      </c>
      <c r="P163" s="14">
        <f t="shared" si="8"/>
        <v>-0.13809897081675046</v>
      </c>
    </row>
    <row r="164" spans="1:16" x14ac:dyDescent="0.3">
      <c r="A164" s="4">
        <v>45453</v>
      </c>
      <c r="B164" s="23">
        <v>224.1</v>
      </c>
      <c r="C164" s="23">
        <v>230.85</v>
      </c>
      <c r="D164" s="23">
        <v>224.1</v>
      </c>
      <c r="E164" s="23">
        <v>230.846</v>
      </c>
      <c r="F164" s="23">
        <v>248.39</v>
      </c>
      <c r="G164" s="23">
        <v>278.02999999999997</v>
      </c>
      <c r="H164" s="23">
        <v>248.39</v>
      </c>
      <c r="I164" s="23">
        <v>278.02699999999999</v>
      </c>
      <c r="J164" s="23">
        <v>393.1</v>
      </c>
      <c r="K164" s="23">
        <v>389.84</v>
      </c>
      <c r="L164" s="23">
        <v>393.1</v>
      </c>
      <c r="M164" s="24">
        <v>389.84299999999996</v>
      </c>
      <c r="N164" s="14">
        <f t="shared" si="6"/>
        <v>-0.13927679279402991</v>
      </c>
      <c r="O164" s="14">
        <f t="shared" si="7"/>
        <v>-2.9942950409440415E-2</v>
      </c>
      <c r="P164" s="14">
        <f t="shared" si="8"/>
        <v>2.5820187774396288E-2</v>
      </c>
    </row>
    <row r="165" spans="1:16" x14ac:dyDescent="0.3">
      <c r="A165" s="4">
        <v>45454</v>
      </c>
      <c r="B165" s="23">
        <v>246.7</v>
      </c>
      <c r="C165" s="23">
        <v>232.29</v>
      </c>
      <c r="D165" s="23">
        <v>246.7</v>
      </c>
      <c r="E165" s="23">
        <v>232.28727272727272</v>
      </c>
      <c r="F165" s="23">
        <v>297.70999999999998</v>
      </c>
      <c r="G165" s="23">
        <v>279.82</v>
      </c>
      <c r="H165" s="23">
        <v>297.70999999999998</v>
      </c>
      <c r="I165" s="23">
        <v>279.81636363636363</v>
      </c>
      <c r="J165" s="23">
        <v>326.41000000000003</v>
      </c>
      <c r="K165" s="23">
        <v>384.08</v>
      </c>
      <c r="L165" s="23">
        <v>326.41000000000003</v>
      </c>
      <c r="M165" s="24">
        <v>384.07636363636362</v>
      </c>
      <c r="N165" s="14">
        <f t="shared" si="6"/>
        <v>9.6080642728429699E-2</v>
      </c>
      <c r="O165" s="14">
        <f t="shared" si="7"/>
        <v>0.18111976672084604</v>
      </c>
      <c r="P165" s="14">
        <f t="shared" si="8"/>
        <v>-0.18590977255227187</v>
      </c>
    </row>
    <row r="166" spans="1:16" x14ac:dyDescent="0.3">
      <c r="A166" s="4">
        <v>45455</v>
      </c>
      <c r="B166" s="23">
        <v>252.37</v>
      </c>
      <c r="C166" s="23">
        <v>233.96</v>
      </c>
      <c r="D166" s="23">
        <v>252.37</v>
      </c>
      <c r="E166" s="23">
        <v>233.96083333333331</v>
      </c>
      <c r="F166" s="23">
        <v>339.27</v>
      </c>
      <c r="G166" s="23">
        <v>284.77</v>
      </c>
      <c r="H166" s="23">
        <v>339.27</v>
      </c>
      <c r="I166" s="23">
        <v>284.77083333333331</v>
      </c>
      <c r="J166" s="23">
        <v>355.37</v>
      </c>
      <c r="K166" s="23">
        <v>381.68</v>
      </c>
      <c r="L166" s="23">
        <v>355.37</v>
      </c>
      <c r="M166" s="24">
        <v>381.68416666666667</v>
      </c>
      <c r="N166" s="14">
        <f t="shared" si="6"/>
        <v>2.272324111342075E-2</v>
      </c>
      <c r="O166" s="14">
        <f t="shared" si="7"/>
        <v>0.13067639223048988</v>
      </c>
      <c r="P166" s="14">
        <f t="shared" si="8"/>
        <v>8.5005240351901226E-2</v>
      </c>
    </row>
    <row r="167" spans="1:16" x14ac:dyDescent="0.3">
      <c r="A167" s="4">
        <v>45456</v>
      </c>
      <c r="B167" s="23">
        <v>312.27</v>
      </c>
      <c r="C167" s="23">
        <v>239.98</v>
      </c>
      <c r="D167" s="23">
        <v>312.27</v>
      </c>
      <c r="E167" s="23">
        <v>239.98461538461535</v>
      </c>
      <c r="F167" s="23">
        <v>352.42</v>
      </c>
      <c r="G167" s="23">
        <v>289.97000000000003</v>
      </c>
      <c r="H167" s="23">
        <v>352.42</v>
      </c>
      <c r="I167" s="23">
        <v>289.97461538461539</v>
      </c>
      <c r="J167" s="23">
        <v>370.2</v>
      </c>
      <c r="K167" s="23">
        <v>380.8</v>
      </c>
      <c r="L167" s="23">
        <v>370.2</v>
      </c>
      <c r="M167" s="24">
        <v>380.80076923076922</v>
      </c>
      <c r="N167" s="14">
        <f t="shared" si="6"/>
        <v>0.21297193354675495</v>
      </c>
      <c r="O167" s="14">
        <f t="shared" si="7"/>
        <v>3.8027395589239323E-2</v>
      </c>
      <c r="P167" s="14">
        <f t="shared" si="8"/>
        <v>4.088389991195298E-2</v>
      </c>
    </row>
    <row r="168" spans="1:16" x14ac:dyDescent="0.3">
      <c r="A168" s="4">
        <v>45457</v>
      </c>
      <c r="B168" s="23">
        <v>348.29</v>
      </c>
      <c r="C168" s="23">
        <v>247.72</v>
      </c>
      <c r="D168" s="23">
        <v>348.29</v>
      </c>
      <c r="E168" s="23">
        <v>247.72071428571425</v>
      </c>
      <c r="F168" s="23">
        <v>357.43</v>
      </c>
      <c r="G168" s="23">
        <v>294.79000000000002</v>
      </c>
      <c r="H168" s="23">
        <v>357.43</v>
      </c>
      <c r="I168" s="23">
        <v>294.79285714285714</v>
      </c>
      <c r="J168" s="23">
        <v>365.08</v>
      </c>
      <c r="K168" s="23">
        <v>379.68</v>
      </c>
      <c r="L168" s="23">
        <v>365.08</v>
      </c>
      <c r="M168" s="24">
        <v>379.67785714285714</v>
      </c>
      <c r="N168" s="14">
        <f t="shared" si="6"/>
        <v>0.10916726788287956</v>
      </c>
      <c r="O168" s="14">
        <f t="shared" si="7"/>
        <v>1.411589262552929E-2</v>
      </c>
      <c r="P168" s="14">
        <f t="shared" si="8"/>
        <v>-1.3926892490720542E-2</v>
      </c>
    </row>
    <row r="169" spans="1:16" x14ac:dyDescent="0.3">
      <c r="A169" s="4">
        <v>45458</v>
      </c>
      <c r="B169" s="23">
        <v>212.53</v>
      </c>
      <c r="C169" s="23">
        <v>245.37</v>
      </c>
      <c r="D169" s="23">
        <v>212.53</v>
      </c>
      <c r="E169" s="23">
        <v>245.37466666666666</v>
      </c>
      <c r="F169" s="23">
        <v>273.27999999999997</v>
      </c>
      <c r="G169" s="23">
        <v>293.36</v>
      </c>
      <c r="H169" s="23">
        <v>273.27999999999997</v>
      </c>
      <c r="I169" s="23">
        <v>293.35866666666669</v>
      </c>
      <c r="J169" s="23">
        <v>329.65</v>
      </c>
      <c r="K169" s="23">
        <v>376.34</v>
      </c>
      <c r="L169" s="23">
        <v>329.65</v>
      </c>
      <c r="M169" s="24">
        <v>376.34266666666662</v>
      </c>
      <c r="N169" s="14">
        <f t="shared" si="6"/>
        <v>-0.4939523112077665</v>
      </c>
      <c r="O169" s="14">
        <f t="shared" si="7"/>
        <v>-0.26844262816590897</v>
      </c>
      <c r="P169" s="14">
        <f t="shared" si="8"/>
        <v>-0.10208502208936787</v>
      </c>
    </row>
    <row r="170" spans="1:16" x14ac:dyDescent="0.3">
      <c r="A170" s="4">
        <v>45459</v>
      </c>
      <c r="B170" s="23">
        <v>229.96</v>
      </c>
      <c r="C170" s="23">
        <v>244.41</v>
      </c>
      <c r="D170" s="23">
        <v>229.96</v>
      </c>
      <c r="E170" s="23">
        <v>244.41125</v>
      </c>
      <c r="F170" s="23">
        <v>230.42</v>
      </c>
      <c r="G170" s="23">
        <v>289.43</v>
      </c>
      <c r="H170" s="23">
        <v>230.42</v>
      </c>
      <c r="I170" s="23">
        <v>289.42500000000001</v>
      </c>
      <c r="J170" s="23">
        <v>333.56</v>
      </c>
      <c r="K170" s="23">
        <v>373.67</v>
      </c>
      <c r="L170" s="23">
        <v>333.56</v>
      </c>
      <c r="M170" s="24">
        <v>373.66874999999999</v>
      </c>
      <c r="N170" s="14">
        <f t="shared" si="6"/>
        <v>7.8822225884490463E-2</v>
      </c>
      <c r="O170" s="14">
        <f t="shared" si="7"/>
        <v>-0.17059317999029747</v>
      </c>
      <c r="P170" s="14">
        <f t="shared" si="8"/>
        <v>1.1791273659476126E-2</v>
      </c>
    </row>
    <row r="171" spans="1:16" x14ac:dyDescent="0.3">
      <c r="A171" s="4">
        <v>45460</v>
      </c>
      <c r="B171" s="23">
        <v>131.80000000000001</v>
      </c>
      <c r="C171" s="23">
        <v>237.79</v>
      </c>
      <c r="D171" s="23">
        <v>131.80000000000001</v>
      </c>
      <c r="E171" s="23">
        <v>237.78705882352941</v>
      </c>
      <c r="F171" s="23">
        <v>227.96</v>
      </c>
      <c r="G171" s="23">
        <v>285.81</v>
      </c>
      <c r="H171" s="23">
        <v>227.96</v>
      </c>
      <c r="I171" s="23">
        <v>285.80941176470589</v>
      </c>
      <c r="J171" s="23">
        <v>357.8</v>
      </c>
      <c r="K171" s="23">
        <v>372.74</v>
      </c>
      <c r="L171" s="23">
        <v>357.8</v>
      </c>
      <c r="M171" s="24">
        <v>372.73529411764707</v>
      </c>
      <c r="N171" s="14">
        <f t="shared" si="6"/>
        <v>-0.55661975868668334</v>
      </c>
      <c r="O171" s="14">
        <f t="shared" si="7"/>
        <v>-1.0733555643108664E-2</v>
      </c>
      <c r="P171" s="14">
        <f t="shared" si="8"/>
        <v>7.0151411855834206E-2</v>
      </c>
    </row>
    <row r="172" spans="1:16" x14ac:dyDescent="0.3">
      <c r="A172" s="4">
        <v>45461</v>
      </c>
      <c r="B172" s="23">
        <v>159.36000000000001</v>
      </c>
      <c r="C172" s="23">
        <v>233.43</v>
      </c>
      <c r="D172" s="23">
        <v>159.36000000000001</v>
      </c>
      <c r="E172" s="23">
        <v>233.42999999999998</v>
      </c>
      <c r="F172" s="23">
        <v>235.4</v>
      </c>
      <c r="G172" s="23">
        <v>283.01</v>
      </c>
      <c r="H172" s="23">
        <v>235.4</v>
      </c>
      <c r="I172" s="23">
        <v>283.00888888888886</v>
      </c>
      <c r="J172" s="23">
        <v>295.02999999999997</v>
      </c>
      <c r="K172" s="23">
        <v>368.42</v>
      </c>
      <c r="L172" s="23">
        <v>295.02999999999997</v>
      </c>
      <c r="M172" s="24">
        <v>368.41833333333329</v>
      </c>
      <c r="N172" s="14">
        <f t="shared" si="6"/>
        <v>0.18988017176788122</v>
      </c>
      <c r="O172" s="14">
        <f t="shared" si="7"/>
        <v>3.2116019859377565E-2</v>
      </c>
      <c r="P172" s="14">
        <f t="shared" si="8"/>
        <v>-0.19289712499012221</v>
      </c>
    </row>
    <row r="173" spans="1:16" x14ac:dyDescent="0.3">
      <c r="A173" s="4">
        <v>45462</v>
      </c>
      <c r="B173" s="23">
        <v>177.68</v>
      </c>
      <c r="C173" s="23">
        <v>230.5</v>
      </c>
      <c r="D173" s="23">
        <v>177.68</v>
      </c>
      <c r="E173" s="23">
        <v>230.49578947368423</v>
      </c>
      <c r="F173" s="23">
        <v>338.88</v>
      </c>
      <c r="G173" s="23">
        <v>285.95</v>
      </c>
      <c r="H173" s="23">
        <v>338.88</v>
      </c>
      <c r="I173" s="23">
        <v>285.94947368421055</v>
      </c>
      <c r="J173" s="23">
        <v>354.39</v>
      </c>
      <c r="K173" s="23">
        <v>367.68</v>
      </c>
      <c r="L173" s="23">
        <v>354.39</v>
      </c>
      <c r="M173" s="24">
        <v>367.68</v>
      </c>
      <c r="N173" s="14">
        <f t="shared" si="6"/>
        <v>0.10881838574988378</v>
      </c>
      <c r="O173" s="14">
        <f t="shared" si="7"/>
        <v>0.36435986758686517</v>
      </c>
      <c r="P173" s="14">
        <f t="shared" si="8"/>
        <v>0.18332095554404157</v>
      </c>
    </row>
    <row r="174" spans="1:16" x14ac:dyDescent="0.3">
      <c r="A174" s="4">
        <v>45463</v>
      </c>
      <c r="B174" s="23">
        <v>194.74</v>
      </c>
      <c r="C174" s="23">
        <v>228.71</v>
      </c>
      <c r="D174" s="23">
        <v>194.74</v>
      </c>
      <c r="E174" s="23">
        <v>228.708</v>
      </c>
      <c r="F174" s="23">
        <v>340.74</v>
      </c>
      <c r="G174" s="23">
        <v>288.69</v>
      </c>
      <c r="H174" s="23">
        <v>340.74</v>
      </c>
      <c r="I174" s="23">
        <v>288.68899999999996</v>
      </c>
      <c r="J174" s="23">
        <v>351.03</v>
      </c>
      <c r="K174" s="23">
        <v>366.85</v>
      </c>
      <c r="L174" s="23">
        <v>351.03</v>
      </c>
      <c r="M174" s="24">
        <v>366.84749999999997</v>
      </c>
      <c r="N174" s="14">
        <f t="shared" si="6"/>
        <v>9.1681155964438252E-2</v>
      </c>
      <c r="O174" s="14">
        <f t="shared" si="7"/>
        <v>5.4736607043546241E-3</v>
      </c>
      <c r="P174" s="14">
        <f t="shared" si="8"/>
        <v>-9.5263117295620765E-3</v>
      </c>
    </row>
    <row r="175" spans="1:16" x14ac:dyDescent="0.3">
      <c r="A175" s="4">
        <v>45464</v>
      </c>
      <c r="B175" s="23">
        <v>128.96</v>
      </c>
      <c r="C175" s="23">
        <v>223.96</v>
      </c>
      <c r="D175" s="23">
        <v>128.96</v>
      </c>
      <c r="E175" s="23">
        <v>223.95809523809524</v>
      </c>
      <c r="F175" s="23">
        <v>226.38</v>
      </c>
      <c r="G175" s="23">
        <v>285.72000000000003</v>
      </c>
      <c r="H175" s="23">
        <v>226.38</v>
      </c>
      <c r="I175" s="23">
        <v>285.72190476190474</v>
      </c>
      <c r="J175" s="23">
        <v>254.1</v>
      </c>
      <c r="K175" s="23">
        <v>361.48</v>
      </c>
      <c r="L175" s="23">
        <v>254.1</v>
      </c>
      <c r="M175" s="24">
        <v>361.47857142857146</v>
      </c>
      <c r="N175" s="14">
        <f t="shared" si="6"/>
        <v>-0.41216305679229193</v>
      </c>
      <c r="O175" s="14">
        <f t="shared" si="7"/>
        <v>-0.40890471991312211</v>
      </c>
      <c r="P175" s="14">
        <f t="shared" si="8"/>
        <v>-0.32314379957285777</v>
      </c>
    </row>
    <row r="176" spans="1:16" x14ac:dyDescent="0.3">
      <c r="A176" s="4">
        <v>45465</v>
      </c>
      <c r="B176" s="23">
        <v>191.65</v>
      </c>
      <c r="C176" s="23">
        <v>222.49</v>
      </c>
      <c r="D176" s="23">
        <v>191.65</v>
      </c>
      <c r="E176" s="23">
        <v>222.48954545454544</v>
      </c>
      <c r="F176" s="23">
        <v>245.19</v>
      </c>
      <c r="G176" s="23">
        <v>283.88</v>
      </c>
      <c r="H176" s="23">
        <v>245.19</v>
      </c>
      <c r="I176" s="23">
        <v>283.87954545454545</v>
      </c>
      <c r="J176" s="23">
        <v>302.94</v>
      </c>
      <c r="K176" s="23">
        <v>358.82</v>
      </c>
      <c r="L176" s="23">
        <v>302.94</v>
      </c>
      <c r="M176" s="24">
        <v>358.81772727272727</v>
      </c>
      <c r="N176" s="14">
        <f t="shared" si="6"/>
        <v>0.39616851306824596</v>
      </c>
      <c r="O176" s="14">
        <f t="shared" si="7"/>
        <v>7.9818416991873864E-2</v>
      </c>
      <c r="P176" s="14">
        <f t="shared" si="8"/>
        <v>0.175806875772761</v>
      </c>
    </row>
    <row r="177" spans="1:16" x14ac:dyDescent="0.3">
      <c r="A177" s="4">
        <v>45466</v>
      </c>
      <c r="B177" s="23">
        <v>167.73</v>
      </c>
      <c r="C177" s="23">
        <v>220.11</v>
      </c>
      <c r="D177" s="23">
        <v>167.73</v>
      </c>
      <c r="E177" s="23">
        <v>220.10869565217388</v>
      </c>
      <c r="F177" s="23">
        <v>175.99</v>
      </c>
      <c r="G177" s="23">
        <v>279.19</v>
      </c>
      <c r="H177" s="23">
        <v>175.99</v>
      </c>
      <c r="I177" s="23">
        <v>279.18869565217386</v>
      </c>
      <c r="J177" s="23">
        <v>185.59</v>
      </c>
      <c r="K177" s="23">
        <v>351.29</v>
      </c>
      <c r="L177" s="23">
        <v>185.59</v>
      </c>
      <c r="M177" s="24">
        <v>351.28608695652173</v>
      </c>
      <c r="N177" s="14">
        <f t="shared" si="6"/>
        <v>-0.13331524811990056</v>
      </c>
      <c r="O177" s="14">
        <f t="shared" si="7"/>
        <v>-0.33160624495402846</v>
      </c>
      <c r="P177" s="14">
        <f t="shared" si="8"/>
        <v>-0.4899948265086661</v>
      </c>
    </row>
    <row r="178" spans="1:16" x14ac:dyDescent="0.3">
      <c r="A178" s="4">
        <v>45467</v>
      </c>
      <c r="B178" s="23">
        <v>144.72</v>
      </c>
      <c r="C178" s="23">
        <v>216.97</v>
      </c>
      <c r="D178" s="23">
        <v>144.72</v>
      </c>
      <c r="E178" s="23">
        <v>216.96749999999997</v>
      </c>
      <c r="F178" s="23">
        <v>226.04</v>
      </c>
      <c r="G178" s="23">
        <v>276.97000000000003</v>
      </c>
      <c r="H178" s="23">
        <v>226.04</v>
      </c>
      <c r="I178" s="23">
        <v>276.97416666666663</v>
      </c>
      <c r="J178" s="23">
        <v>286.3</v>
      </c>
      <c r="K178" s="23">
        <v>348.58</v>
      </c>
      <c r="L178" s="23">
        <v>286.3</v>
      </c>
      <c r="M178" s="24">
        <v>348.57833333333332</v>
      </c>
      <c r="N178" s="14">
        <f t="shared" si="6"/>
        <v>-0.14755470261962392</v>
      </c>
      <c r="O178" s="14">
        <f t="shared" si="7"/>
        <v>0.25028479951952298</v>
      </c>
      <c r="P178" s="14">
        <f t="shared" si="8"/>
        <v>0.43350027251385614</v>
      </c>
    </row>
    <row r="179" spans="1:16" x14ac:dyDescent="0.3">
      <c r="A179" s="4">
        <v>45468</v>
      </c>
      <c r="B179" s="23">
        <v>192.34</v>
      </c>
      <c r="C179" s="23">
        <v>215.98</v>
      </c>
      <c r="D179" s="23">
        <v>192.34</v>
      </c>
      <c r="E179" s="23">
        <v>215.98239999999998</v>
      </c>
      <c r="F179" s="23">
        <v>254.65</v>
      </c>
      <c r="G179" s="23">
        <v>276.08</v>
      </c>
      <c r="H179" s="23">
        <v>254.65</v>
      </c>
      <c r="I179" s="23">
        <v>276.08119999999997</v>
      </c>
      <c r="J179" s="23">
        <v>309.05</v>
      </c>
      <c r="K179" s="23">
        <v>347</v>
      </c>
      <c r="L179" s="23">
        <v>309.05</v>
      </c>
      <c r="M179" s="24">
        <v>346.99719999999996</v>
      </c>
      <c r="N179" s="14">
        <f t="shared" si="6"/>
        <v>0.284463798197296</v>
      </c>
      <c r="O179" s="14">
        <f t="shared" si="7"/>
        <v>0.11917807856897107</v>
      </c>
      <c r="P179" s="14">
        <f t="shared" si="8"/>
        <v>7.6462864001213021E-2</v>
      </c>
    </row>
    <row r="180" spans="1:16" x14ac:dyDescent="0.3">
      <c r="A180" s="4">
        <v>45469</v>
      </c>
      <c r="B180" s="23">
        <v>189.4</v>
      </c>
      <c r="C180" s="23">
        <v>214.96</v>
      </c>
      <c r="D180" s="23">
        <v>189.4</v>
      </c>
      <c r="E180" s="23">
        <v>214.95999999999998</v>
      </c>
      <c r="F180" s="23">
        <v>243.65</v>
      </c>
      <c r="G180" s="23">
        <v>274.83</v>
      </c>
      <c r="H180" s="23">
        <v>243.65</v>
      </c>
      <c r="I180" s="23">
        <v>274.83384615384608</v>
      </c>
      <c r="J180" s="23">
        <v>308.12</v>
      </c>
      <c r="K180" s="23">
        <v>345.5</v>
      </c>
      <c r="L180" s="23">
        <v>308.12</v>
      </c>
      <c r="M180" s="24">
        <v>345.50192307692305</v>
      </c>
      <c r="N180" s="14">
        <f t="shared" si="6"/>
        <v>-1.5403458532357882E-2</v>
      </c>
      <c r="O180" s="14">
        <f t="shared" si="7"/>
        <v>-4.415728404109847E-2</v>
      </c>
      <c r="P180" s="14">
        <f t="shared" si="8"/>
        <v>-3.0137586205173017E-3</v>
      </c>
    </row>
    <row r="181" spans="1:16" x14ac:dyDescent="0.3">
      <c r="A181" s="4">
        <v>45470</v>
      </c>
      <c r="B181" s="23">
        <v>197.09</v>
      </c>
      <c r="C181" s="23">
        <v>214.3</v>
      </c>
      <c r="D181" s="23">
        <v>197.09</v>
      </c>
      <c r="E181" s="23">
        <v>214.29814814814813</v>
      </c>
      <c r="F181" s="23">
        <v>279.61</v>
      </c>
      <c r="G181" s="23">
        <v>275.01</v>
      </c>
      <c r="H181" s="23">
        <v>279.61</v>
      </c>
      <c r="I181" s="23">
        <v>275.01074074074069</v>
      </c>
      <c r="J181" s="23">
        <v>354.51</v>
      </c>
      <c r="K181" s="23">
        <v>345.84</v>
      </c>
      <c r="L181" s="23">
        <v>354.51</v>
      </c>
      <c r="M181" s="24">
        <v>345.83555555555552</v>
      </c>
      <c r="N181" s="14">
        <f t="shared" si="6"/>
        <v>3.9799296452425033E-2</v>
      </c>
      <c r="O181" s="14">
        <f t="shared" si="7"/>
        <v>0.13766300580968716</v>
      </c>
      <c r="P181" s="14">
        <f t="shared" si="8"/>
        <v>0.14024723683426871</v>
      </c>
    </row>
    <row r="182" spans="1:16" x14ac:dyDescent="0.3">
      <c r="A182" s="4">
        <v>45471</v>
      </c>
      <c r="B182" s="23">
        <v>117.7</v>
      </c>
      <c r="C182" s="23">
        <v>210.85</v>
      </c>
      <c r="D182" s="23">
        <v>117.7</v>
      </c>
      <c r="E182" s="23">
        <v>210.84821428571425</v>
      </c>
      <c r="F182" s="23">
        <v>203.93</v>
      </c>
      <c r="G182" s="23">
        <v>272.47000000000003</v>
      </c>
      <c r="H182" s="23">
        <v>203.93</v>
      </c>
      <c r="I182" s="23">
        <v>272.47214285714279</v>
      </c>
      <c r="J182" s="23">
        <v>273.05</v>
      </c>
      <c r="K182" s="23">
        <v>343.24</v>
      </c>
      <c r="L182" s="23">
        <v>273.05</v>
      </c>
      <c r="M182" s="24">
        <v>343.23607142857139</v>
      </c>
      <c r="N182" s="14">
        <f t="shared" si="6"/>
        <v>-0.51552146293817203</v>
      </c>
      <c r="O182" s="14">
        <f t="shared" si="7"/>
        <v>-0.31561897739494654</v>
      </c>
      <c r="P182" s="14">
        <f t="shared" si="8"/>
        <v>-0.26108162572087112</v>
      </c>
    </row>
    <row r="183" spans="1:16" x14ac:dyDescent="0.3">
      <c r="A183" s="4">
        <v>45472</v>
      </c>
      <c r="B183" s="23">
        <v>106.39</v>
      </c>
      <c r="C183" s="23">
        <v>207.25</v>
      </c>
      <c r="D183" s="23">
        <v>106.39</v>
      </c>
      <c r="E183" s="23">
        <v>207.24620689655171</v>
      </c>
      <c r="F183" s="23">
        <v>150.19999999999999</v>
      </c>
      <c r="G183" s="23">
        <v>268.26</v>
      </c>
      <c r="H183" s="23">
        <v>150.19999999999999</v>
      </c>
      <c r="I183" s="23">
        <v>268.25586206896548</v>
      </c>
      <c r="J183" s="23">
        <v>308.68</v>
      </c>
      <c r="K183" s="23">
        <v>342.04</v>
      </c>
      <c r="L183" s="23">
        <v>308.68</v>
      </c>
      <c r="M183" s="24">
        <v>342.04448275862063</v>
      </c>
      <c r="N183" s="14">
        <f t="shared" si="6"/>
        <v>-0.10102742673795634</v>
      </c>
      <c r="O183" s="14">
        <f t="shared" si="7"/>
        <v>-0.30580905837422157</v>
      </c>
      <c r="P183" s="14">
        <f t="shared" si="8"/>
        <v>0.12265021299123963</v>
      </c>
    </row>
    <row r="184" spans="1:16" x14ac:dyDescent="0.3">
      <c r="A184" s="4">
        <v>45473</v>
      </c>
      <c r="B184" s="23">
        <v>95.8</v>
      </c>
      <c r="C184" s="23">
        <v>203.53</v>
      </c>
      <c r="D184" s="23">
        <v>95.8</v>
      </c>
      <c r="E184" s="23">
        <v>203.53133333333332</v>
      </c>
      <c r="F184" s="23">
        <v>94.3</v>
      </c>
      <c r="G184" s="23">
        <v>262.45999999999998</v>
      </c>
      <c r="H184" s="23">
        <v>94.3</v>
      </c>
      <c r="I184" s="23">
        <v>262.45733333333328</v>
      </c>
      <c r="J184" s="23">
        <v>114</v>
      </c>
      <c r="K184" s="23">
        <v>334.44</v>
      </c>
      <c r="L184" s="23">
        <v>114</v>
      </c>
      <c r="M184" s="24">
        <v>334.44299999999998</v>
      </c>
      <c r="N184" s="14">
        <f t="shared" si="6"/>
        <v>-0.10484890255145989</v>
      </c>
      <c r="O184" s="14">
        <f t="shared" si="7"/>
        <v>-0.46548654969062259</v>
      </c>
      <c r="P184" s="14">
        <f t="shared" si="8"/>
        <v>-0.99610669319490686</v>
      </c>
    </row>
    <row r="185" spans="1:16" x14ac:dyDescent="0.3">
      <c r="A185" s="4">
        <v>45474</v>
      </c>
      <c r="B185" s="23">
        <v>102.8</v>
      </c>
      <c r="C185" s="23">
        <v>102.8</v>
      </c>
      <c r="D185" s="23">
        <v>102.8</v>
      </c>
      <c r="E185" s="23">
        <v>102.8</v>
      </c>
      <c r="F185" s="23">
        <v>104.71</v>
      </c>
      <c r="G185" s="23">
        <v>104.71</v>
      </c>
      <c r="H185" s="23">
        <v>104.71</v>
      </c>
      <c r="I185" s="23">
        <v>104.71</v>
      </c>
      <c r="J185" s="23">
        <v>165.19</v>
      </c>
      <c r="K185" s="23">
        <v>165.19</v>
      </c>
      <c r="L185" s="23">
        <v>165.19</v>
      </c>
      <c r="M185" s="24">
        <v>165.19</v>
      </c>
      <c r="N185" s="14">
        <f t="shared" si="6"/>
        <v>7.0522668044249948E-2</v>
      </c>
      <c r="O185" s="14">
        <f t="shared" si="7"/>
        <v>0.10471343465995878</v>
      </c>
      <c r="P185" s="14">
        <f t="shared" si="8"/>
        <v>0.37089787817255376</v>
      </c>
    </row>
    <row r="186" spans="1:16" x14ac:dyDescent="0.3">
      <c r="A186" s="4">
        <v>45475</v>
      </c>
      <c r="B186" s="23">
        <v>104.74</v>
      </c>
      <c r="C186" s="23">
        <v>103.77</v>
      </c>
      <c r="D186" s="23">
        <v>104.74</v>
      </c>
      <c r="E186" s="23">
        <v>103.77</v>
      </c>
      <c r="F186" s="23">
        <v>178.34</v>
      </c>
      <c r="G186" s="23">
        <v>141.53</v>
      </c>
      <c r="H186" s="23">
        <v>178.34</v>
      </c>
      <c r="I186" s="23">
        <v>141.52500000000001</v>
      </c>
      <c r="J186" s="23">
        <v>191.6</v>
      </c>
      <c r="K186" s="23">
        <v>178.4</v>
      </c>
      <c r="L186" s="23">
        <v>191.6</v>
      </c>
      <c r="M186" s="24">
        <v>178.39499999999998</v>
      </c>
      <c r="N186" s="14">
        <f t="shared" si="6"/>
        <v>1.8695735830276825E-2</v>
      </c>
      <c r="O186" s="14">
        <f t="shared" si="7"/>
        <v>0.53249721640736269</v>
      </c>
      <c r="P186" s="14">
        <f t="shared" si="8"/>
        <v>0.14831353896971086</v>
      </c>
    </row>
    <row r="187" spans="1:16" x14ac:dyDescent="0.3">
      <c r="A187" s="4">
        <v>45476</v>
      </c>
      <c r="B187" s="23">
        <v>128.59</v>
      </c>
      <c r="C187" s="23">
        <v>112.04</v>
      </c>
      <c r="D187" s="23">
        <v>128.59</v>
      </c>
      <c r="E187" s="23">
        <v>112.04333333333334</v>
      </c>
      <c r="F187" s="23">
        <v>200.48</v>
      </c>
      <c r="G187" s="23">
        <v>161.18</v>
      </c>
      <c r="H187" s="23">
        <v>200.48</v>
      </c>
      <c r="I187" s="23">
        <v>161.17666666666665</v>
      </c>
      <c r="J187" s="23">
        <v>206.17</v>
      </c>
      <c r="K187" s="23">
        <v>187.65</v>
      </c>
      <c r="L187" s="23">
        <v>206.17</v>
      </c>
      <c r="M187" s="24">
        <v>187.65333333333331</v>
      </c>
      <c r="N187" s="14">
        <f t="shared" si="6"/>
        <v>0.20514795943100611</v>
      </c>
      <c r="O187" s="14">
        <f t="shared" si="7"/>
        <v>0.11702265044102476</v>
      </c>
      <c r="P187" s="14">
        <f t="shared" si="8"/>
        <v>7.3291205645716534E-2</v>
      </c>
    </row>
    <row r="188" spans="1:16" x14ac:dyDescent="0.3">
      <c r="A188" s="4">
        <v>45477</v>
      </c>
      <c r="B188" s="23">
        <v>134.01</v>
      </c>
      <c r="C188" s="23">
        <v>117.54</v>
      </c>
      <c r="D188" s="23">
        <v>134.01</v>
      </c>
      <c r="E188" s="23">
        <v>117.535</v>
      </c>
      <c r="F188" s="23">
        <v>199.92</v>
      </c>
      <c r="G188" s="23">
        <v>170.86</v>
      </c>
      <c r="H188" s="23">
        <v>199.92</v>
      </c>
      <c r="I188" s="23">
        <v>170.86249999999998</v>
      </c>
      <c r="J188" s="23">
        <v>274.95999999999998</v>
      </c>
      <c r="K188" s="23">
        <v>209.48</v>
      </c>
      <c r="L188" s="23">
        <v>274.95999999999998</v>
      </c>
      <c r="M188" s="24">
        <v>209.47999999999996</v>
      </c>
      <c r="N188" s="14">
        <f t="shared" si="6"/>
        <v>4.1285375749789313E-2</v>
      </c>
      <c r="O188" s="14">
        <f t="shared" si="7"/>
        <v>-2.7972046210612538E-3</v>
      </c>
      <c r="P188" s="14">
        <f t="shared" si="8"/>
        <v>0.28792456135910172</v>
      </c>
    </row>
    <row r="189" spans="1:16" x14ac:dyDescent="0.3">
      <c r="A189" s="4">
        <v>45478</v>
      </c>
      <c r="B189" s="23">
        <v>102.8</v>
      </c>
      <c r="C189" s="23">
        <v>114.59</v>
      </c>
      <c r="D189" s="23">
        <v>102.8</v>
      </c>
      <c r="E189" s="23">
        <v>114.58799999999999</v>
      </c>
      <c r="F189" s="23">
        <v>204</v>
      </c>
      <c r="G189" s="23">
        <v>177.49</v>
      </c>
      <c r="H189" s="23">
        <v>204</v>
      </c>
      <c r="I189" s="23">
        <v>177.48999999999998</v>
      </c>
      <c r="J189" s="23">
        <v>279.51</v>
      </c>
      <c r="K189" s="23">
        <v>223.49</v>
      </c>
      <c r="L189" s="23">
        <v>279.51</v>
      </c>
      <c r="M189" s="24">
        <v>223.48599999999996</v>
      </c>
      <c r="N189" s="14">
        <f t="shared" si="6"/>
        <v>-0.26512907101107225</v>
      </c>
      <c r="O189" s="14">
        <f t="shared" si="7"/>
        <v>2.0202707317519469E-2</v>
      </c>
      <c r="P189" s="14">
        <f t="shared" si="8"/>
        <v>1.6412437588864896E-2</v>
      </c>
    </row>
    <row r="190" spans="1:16" x14ac:dyDescent="0.3">
      <c r="A190" s="4">
        <v>45479</v>
      </c>
      <c r="B190" s="23">
        <v>102.27</v>
      </c>
      <c r="C190" s="23">
        <v>112.54</v>
      </c>
      <c r="D190" s="23">
        <v>102.27</v>
      </c>
      <c r="E190" s="23">
        <v>112.53499999999998</v>
      </c>
      <c r="F190" s="23">
        <v>151.16999999999999</v>
      </c>
      <c r="G190" s="23">
        <v>173.1</v>
      </c>
      <c r="H190" s="23">
        <v>151.16999999999999</v>
      </c>
      <c r="I190" s="23">
        <v>173.10333333333332</v>
      </c>
      <c r="J190" s="23">
        <v>197.46</v>
      </c>
      <c r="K190" s="23">
        <v>219.15</v>
      </c>
      <c r="L190" s="23">
        <v>197.46</v>
      </c>
      <c r="M190" s="24">
        <v>219.14833333333331</v>
      </c>
      <c r="N190" s="14">
        <f t="shared" si="6"/>
        <v>-5.1689782031432959E-3</v>
      </c>
      <c r="O190" s="14">
        <f t="shared" si="7"/>
        <v>-0.29971496248360008</v>
      </c>
      <c r="P190" s="14">
        <f t="shared" si="8"/>
        <v>-0.34750203794713957</v>
      </c>
    </row>
    <row r="191" spans="1:16" x14ac:dyDescent="0.3">
      <c r="A191" s="4">
        <v>45480</v>
      </c>
      <c r="B191" s="23">
        <v>101.01</v>
      </c>
      <c r="C191" s="23">
        <v>110.89</v>
      </c>
      <c r="D191" s="23">
        <v>101.01</v>
      </c>
      <c r="E191" s="23">
        <v>110.88857142857141</v>
      </c>
      <c r="F191" s="23">
        <v>99.98</v>
      </c>
      <c r="G191" s="23">
        <v>162.66</v>
      </c>
      <c r="H191" s="23">
        <v>99.98</v>
      </c>
      <c r="I191" s="23">
        <v>162.65714285714284</v>
      </c>
      <c r="J191" s="23">
        <v>197.42</v>
      </c>
      <c r="K191" s="23">
        <v>216.04</v>
      </c>
      <c r="L191" s="23">
        <v>197.42</v>
      </c>
      <c r="M191" s="24">
        <v>216.04428571428571</v>
      </c>
      <c r="N191" s="14">
        <f t="shared" si="6"/>
        <v>-1.2396852976828571E-2</v>
      </c>
      <c r="O191" s="14">
        <f t="shared" si="7"/>
        <v>-0.41343486537519192</v>
      </c>
      <c r="P191" s="14">
        <f t="shared" si="8"/>
        <v>-2.025931935617802E-4</v>
      </c>
    </row>
    <row r="192" spans="1:16" x14ac:dyDescent="0.3">
      <c r="A192" s="4">
        <v>45481</v>
      </c>
      <c r="B192" s="23">
        <v>98.97</v>
      </c>
      <c r="C192" s="23">
        <v>109.4</v>
      </c>
      <c r="D192" s="23">
        <v>98.97</v>
      </c>
      <c r="E192" s="23">
        <v>109.39874999999999</v>
      </c>
      <c r="F192" s="23">
        <v>165.79</v>
      </c>
      <c r="G192" s="23">
        <v>163.05000000000001</v>
      </c>
      <c r="H192" s="23">
        <v>165.79</v>
      </c>
      <c r="I192" s="23">
        <v>163.04874999999998</v>
      </c>
      <c r="J192" s="23">
        <v>305.81</v>
      </c>
      <c r="K192" s="23">
        <v>227.27</v>
      </c>
      <c r="L192" s="23">
        <v>305.81</v>
      </c>
      <c r="M192" s="24">
        <v>227.26499999999999</v>
      </c>
      <c r="N192" s="14">
        <f t="shared" si="6"/>
        <v>-2.0402747932493161E-2</v>
      </c>
      <c r="O192" s="14">
        <f t="shared" si="7"/>
        <v>0.50575176126594945</v>
      </c>
      <c r="P192" s="14">
        <f t="shared" si="8"/>
        <v>0.43763055508238818</v>
      </c>
    </row>
    <row r="193" spans="1:16" x14ac:dyDescent="0.3">
      <c r="A193" s="4">
        <v>45482</v>
      </c>
      <c r="B193" s="23">
        <v>144.61000000000001</v>
      </c>
      <c r="C193" s="23">
        <v>113.31</v>
      </c>
      <c r="D193" s="23">
        <v>144.61000000000001</v>
      </c>
      <c r="E193" s="23">
        <v>113.3111111111111</v>
      </c>
      <c r="F193" s="23">
        <v>207.83</v>
      </c>
      <c r="G193" s="23">
        <v>168.02</v>
      </c>
      <c r="H193" s="23">
        <v>207.83</v>
      </c>
      <c r="I193" s="23">
        <v>168.02444444444441</v>
      </c>
      <c r="J193" s="23">
        <v>379.46</v>
      </c>
      <c r="K193" s="23">
        <v>244.18</v>
      </c>
      <c r="L193" s="23">
        <v>379.46</v>
      </c>
      <c r="M193" s="24">
        <v>244.17555555555555</v>
      </c>
      <c r="N193" s="14">
        <f t="shared" si="6"/>
        <v>0.37922368971810111</v>
      </c>
      <c r="O193" s="14">
        <f t="shared" si="7"/>
        <v>0.22599851057960793</v>
      </c>
      <c r="P193" s="14">
        <f t="shared" si="8"/>
        <v>0.21578519536385743</v>
      </c>
    </row>
    <row r="194" spans="1:16" x14ac:dyDescent="0.3">
      <c r="A194" s="4">
        <v>45483</v>
      </c>
      <c r="B194" s="23">
        <v>121.262</v>
      </c>
      <c r="C194" s="23">
        <v>114.11</v>
      </c>
      <c r="D194" s="23">
        <v>121.262</v>
      </c>
      <c r="E194" s="23">
        <v>114.10599999999999</v>
      </c>
      <c r="F194" s="23">
        <v>194.91900000000001</v>
      </c>
      <c r="G194" s="23">
        <v>170.71</v>
      </c>
      <c r="H194" s="23">
        <v>194.91900000000001</v>
      </c>
      <c r="I194" s="23">
        <v>170.714</v>
      </c>
      <c r="J194" s="23">
        <v>305.40499999999997</v>
      </c>
      <c r="K194" s="23">
        <v>250.3</v>
      </c>
      <c r="L194" s="23">
        <v>305.40499999999997</v>
      </c>
      <c r="M194" s="24">
        <v>250.29899999999998</v>
      </c>
      <c r="N194" s="14">
        <f t="shared" si="6"/>
        <v>-0.1760869696340589</v>
      </c>
      <c r="O194" s="14">
        <f t="shared" si="7"/>
        <v>-6.4136350178707113E-2</v>
      </c>
      <c r="P194" s="14">
        <f t="shared" si="8"/>
        <v>-0.21711042481428947</v>
      </c>
    </row>
    <row r="195" spans="1:16" x14ac:dyDescent="0.3">
      <c r="A195" s="4">
        <v>45484</v>
      </c>
      <c r="B195" s="23">
        <v>230.74</v>
      </c>
      <c r="C195" s="23">
        <v>124.71</v>
      </c>
      <c r="D195" s="23">
        <v>230.74</v>
      </c>
      <c r="E195" s="23">
        <v>124.7090909090909</v>
      </c>
      <c r="F195" s="23">
        <v>300.60000000000002</v>
      </c>
      <c r="G195" s="23">
        <v>182.52</v>
      </c>
      <c r="H195" s="23">
        <v>300.60000000000002</v>
      </c>
      <c r="I195" s="23">
        <v>182.52181818181816</v>
      </c>
      <c r="J195" s="23">
        <v>456.88</v>
      </c>
      <c r="K195" s="23">
        <v>269.08</v>
      </c>
      <c r="L195" s="23">
        <v>456.88</v>
      </c>
      <c r="M195" s="24">
        <v>269.07909090909089</v>
      </c>
      <c r="N195" s="14">
        <f t="shared" si="6"/>
        <v>0.64333804150650165</v>
      </c>
      <c r="O195" s="14">
        <f t="shared" si="7"/>
        <v>0.43319638966659951</v>
      </c>
      <c r="P195" s="14">
        <f t="shared" si="8"/>
        <v>0.40278200973490946</v>
      </c>
    </row>
    <row r="196" spans="1:16" x14ac:dyDescent="0.3">
      <c r="A196" s="4">
        <v>45485</v>
      </c>
      <c r="B196" s="23">
        <v>242.35</v>
      </c>
      <c r="C196" s="23">
        <v>134.51</v>
      </c>
      <c r="D196" s="23">
        <v>242.35</v>
      </c>
      <c r="E196" s="23">
        <v>134.51249999999999</v>
      </c>
      <c r="F196" s="23">
        <v>292.97000000000003</v>
      </c>
      <c r="G196" s="23">
        <v>191.73</v>
      </c>
      <c r="H196" s="23">
        <v>292.97000000000003</v>
      </c>
      <c r="I196" s="23">
        <v>191.72583333333333</v>
      </c>
      <c r="J196" s="23">
        <v>335.35</v>
      </c>
      <c r="K196" s="23">
        <v>274.60000000000002</v>
      </c>
      <c r="L196" s="23">
        <v>335.35</v>
      </c>
      <c r="M196" s="24">
        <v>274.60166666666663</v>
      </c>
      <c r="N196" s="14">
        <f t="shared" ref="N196:N259" si="9">IFERROR(LN(D196/D195),0)</f>
        <v>4.9091426792241336E-2</v>
      </c>
      <c r="O196" s="14">
        <f t="shared" ref="O196:O259" si="10">IFERROR(LN(H196/H195),0)</f>
        <v>-2.5710262622424575E-2</v>
      </c>
      <c r="P196" s="14">
        <f t="shared" ref="P196:P259" si="11">IFERROR(LN(L196/L195),0)</f>
        <v>-0.3092460118108612</v>
      </c>
    </row>
    <row r="197" spans="1:16" x14ac:dyDescent="0.3">
      <c r="A197" s="4">
        <v>45486</v>
      </c>
      <c r="B197" s="23">
        <v>227.35</v>
      </c>
      <c r="C197" s="23">
        <v>141.65</v>
      </c>
      <c r="D197" s="23">
        <v>227.35</v>
      </c>
      <c r="E197" s="23">
        <v>141.65384615384613</v>
      </c>
      <c r="F197" s="23">
        <v>268.83999999999997</v>
      </c>
      <c r="G197" s="23">
        <v>197.66</v>
      </c>
      <c r="H197" s="23">
        <v>268.83999999999997</v>
      </c>
      <c r="I197" s="23">
        <v>197.65769230769232</v>
      </c>
      <c r="J197" s="23">
        <v>292.33999999999997</v>
      </c>
      <c r="K197" s="23">
        <v>275.97000000000003</v>
      </c>
      <c r="L197" s="23">
        <v>292.33999999999997</v>
      </c>
      <c r="M197" s="24">
        <v>275.96615384615382</v>
      </c>
      <c r="N197" s="14">
        <f t="shared" si="9"/>
        <v>-6.3892282020365371E-2</v>
      </c>
      <c r="O197" s="14">
        <f t="shared" si="10"/>
        <v>-8.5953807594684614E-2</v>
      </c>
      <c r="P197" s="14">
        <f t="shared" si="11"/>
        <v>-0.13725725408459974</v>
      </c>
    </row>
    <row r="198" spans="1:16" x14ac:dyDescent="0.3">
      <c r="A198" s="4">
        <v>45487</v>
      </c>
      <c r="B198" s="23">
        <v>224.63</v>
      </c>
      <c r="C198" s="23">
        <v>147.58000000000001</v>
      </c>
      <c r="D198" s="23">
        <v>224.63</v>
      </c>
      <c r="E198" s="23">
        <v>147.58071428571427</v>
      </c>
      <c r="F198" s="23">
        <v>224.23</v>
      </c>
      <c r="G198" s="23">
        <v>199.56</v>
      </c>
      <c r="H198" s="23">
        <v>224.23</v>
      </c>
      <c r="I198" s="23">
        <v>199.55571428571429</v>
      </c>
      <c r="J198" s="23">
        <v>225.03</v>
      </c>
      <c r="K198" s="23">
        <v>272.33</v>
      </c>
      <c r="L198" s="23">
        <v>225.03</v>
      </c>
      <c r="M198" s="24">
        <v>272.32785714285717</v>
      </c>
      <c r="N198" s="14">
        <f t="shared" si="9"/>
        <v>-1.2036076093940798E-2</v>
      </c>
      <c r="O198" s="14">
        <f t="shared" si="10"/>
        <v>-0.18144409631632571</v>
      </c>
      <c r="P198" s="14">
        <f t="shared" si="11"/>
        <v>-0.26168378181149199</v>
      </c>
    </row>
    <row r="199" spans="1:16" x14ac:dyDescent="0.3">
      <c r="A199" s="4">
        <v>45488</v>
      </c>
      <c r="B199" s="23">
        <v>221.86</v>
      </c>
      <c r="C199" s="23">
        <v>152.53</v>
      </c>
      <c r="D199" s="23">
        <v>221.86</v>
      </c>
      <c r="E199" s="23">
        <v>152.53266666666664</v>
      </c>
      <c r="F199" s="23">
        <v>289.49</v>
      </c>
      <c r="G199" s="23">
        <v>205.55</v>
      </c>
      <c r="H199" s="23">
        <v>289.49</v>
      </c>
      <c r="I199" s="23">
        <v>205.55133333333336</v>
      </c>
      <c r="J199" s="23">
        <v>327.72</v>
      </c>
      <c r="K199" s="23">
        <v>276.02</v>
      </c>
      <c r="L199" s="23">
        <v>327.72</v>
      </c>
      <c r="M199" s="24">
        <v>276.02066666666667</v>
      </c>
      <c r="N199" s="14">
        <f t="shared" si="9"/>
        <v>-1.240805186656517E-2</v>
      </c>
      <c r="O199" s="14">
        <f t="shared" si="10"/>
        <v>0.25544844331667615</v>
      </c>
      <c r="P199" s="14">
        <f t="shared" si="11"/>
        <v>0.37592585862395944</v>
      </c>
    </row>
    <row r="200" spans="1:16" x14ac:dyDescent="0.3">
      <c r="A200" s="4">
        <v>45489</v>
      </c>
      <c r="B200" s="23">
        <v>246.44</v>
      </c>
      <c r="C200" s="23">
        <v>158.4</v>
      </c>
      <c r="D200" s="23">
        <v>246.44</v>
      </c>
      <c r="E200" s="23">
        <v>158.40187499999999</v>
      </c>
      <c r="F200" s="23">
        <v>286.33999999999997</v>
      </c>
      <c r="G200" s="23">
        <v>210.6</v>
      </c>
      <c r="H200" s="23">
        <v>286.33999999999997</v>
      </c>
      <c r="I200" s="23">
        <v>210.60062500000004</v>
      </c>
      <c r="J200" s="23">
        <v>341.3</v>
      </c>
      <c r="K200" s="23">
        <v>280.10000000000002</v>
      </c>
      <c r="L200" s="23">
        <v>341.3</v>
      </c>
      <c r="M200" s="24">
        <v>280.10062500000004</v>
      </c>
      <c r="N200" s="14">
        <f t="shared" si="9"/>
        <v>0.10507200383585626</v>
      </c>
      <c r="O200" s="14">
        <f t="shared" si="10"/>
        <v>-1.0940838169934066E-2</v>
      </c>
      <c r="P200" s="14">
        <f t="shared" si="11"/>
        <v>4.060227063904729E-2</v>
      </c>
    </row>
    <row r="201" spans="1:16" x14ac:dyDescent="0.3">
      <c r="A201" s="4">
        <v>45490</v>
      </c>
      <c r="B201" s="23">
        <v>249.04</v>
      </c>
      <c r="C201" s="23">
        <v>163.72999999999999</v>
      </c>
      <c r="D201" s="23">
        <v>249.04</v>
      </c>
      <c r="E201" s="23">
        <v>163.73352941176469</v>
      </c>
      <c r="F201" s="23">
        <v>300.8</v>
      </c>
      <c r="G201" s="23">
        <v>215.91</v>
      </c>
      <c r="H201" s="23">
        <v>300.8</v>
      </c>
      <c r="I201" s="23">
        <v>215.90647058823535</v>
      </c>
      <c r="J201" s="23">
        <v>368.04</v>
      </c>
      <c r="K201" s="23">
        <v>285.27</v>
      </c>
      <c r="L201" s="23">
        <v>368.04</v>
      </c>
      <c r="M201" s="24">
        <v>285.27352941176474</v>
      </c>
      <c r="N201" s="14">
        <f t="shared" si="9"/>
        <v>1.0494969986982766E-2</v>
      </c>
      <c r="O201" s="14">
        <f t="shared" si="10"/>
        <v>4.9265676143503391E-2</v>
      </c>
      <c r="P201" s="14">
        <f t="shared" si="11"/>
        <v>7.5429772001499182E-2</v>
      </c>
    </row>
    <row r="202" spans="1:16" x14ac:dyDescent="0.3">
      <c r="A202" s="4">
        <v>45491</v>
      </c>
      <c r="B202" s="23">
        <v>288.35000000000002</v>
      </c>
      <c r="C202" s="23">
        <v>170.66</v>
      </c>
      <c r="D202" s="23">
        <v>288.35000000000002</v>
      </c>
      <c r="E202" s="23">
        <v>170.65666666666664</v>
      </c>
      <c r="F202" s="23">
        <v>294.79000000000002</v>
      </c>
      <c r="G202" s="23">
        <v>220.29</v>
      </c>
      <c r="H202" s="23">
        <v>294.79000000000002</v>
      </c>
      <c r="I202" s="23">
        <v>220.28888888888892</v>
      </c>
      <c r="J202" s="23">
        <v>309.95</v>
      </c>
      <c r="K202" s="23">
        <v>286.64</v>
      </c>
      <c r="L202" s="23">
        <v>309.95</v>
      </c>
      <c r="M202" s="24">
        <v>286.64444444444445</v>
      </c>
      <c r="N202" s="14">
        <f t="shared" si="9"/>
        <v>0.14656149392806903</v>
      </c>
      <c r="O202" s="14">
        <f t="shared" si="10"/>
        <v>-2.0182353638421593E-2</v>
      </c>
      <c r="P202" s="14">
        <f t="shared" si="11"/>
        <v>-0.17178063376623212</v>
      </c>
    </row>
    <row r="203" spans="1:16" x14ac:dyDescent="0.3">
      <c r="A203" s="4">
        <v>45492</v>
      </c>
      <c r="B203" s="23">
        <v>292.48</v>
      </c>
      <c r="C203" s="23">
        <v>177.07</v>
      </c>
      <c r="D203" s="23">
        <v>292.48</v>
      </c>
      <c r="E203" s="23">
        <v>177.06842105263158</v>
      </c>
      <c r="F203" s="23">
        <v>315.48</v>
      </c>
      <c r="G203" s="23">
        <v>225.3</v>
      </c>
      <c r="H203" s="23">
        <v>315.48</v>
      </c>
      <c r="I203" s="23">
        <v>225.29894736842107</v>
      </c>
      <c r="J203" s="23">
        <v>333.2</v>
      </c>
      <c r="K203" s="23">
        <v>289.08999999999997</v>
      </c>
      <c r="L203" s="23">
        <v>333.2</v>
      </c>
      <c r="M203" s="24">
        <v>289.09473684210525</v>
      </c>
      <c r="N203" s="14">
        <f t="shared" si="9"/>
        <v>1.4221268204363648E-2</v>
      </c>
      <c r="O203" s="14">
        <f t="shared" si="10"/>
        <v>6.783205009252706E-2</v>
      </c>
      <c r="P203" s="14">
        <f t="shared" si="11"/>
        <v>7.2331916144759201E-2</v>
      </c>
    </row>
    <row r="204" spans="1:16" x14ac:dyDescent="0.3">
      <c r="A204" s="4">
        <v>45493</v>
      </c>
      <c r="B204" s="23">
        <v>273.25</v>
      </c>
      <c r="C204" s="23">
        <v>181.88</v>
      </c>
      <c r="D204" s="23">
        <v>273.25</v>
      </c>
      <c r="E204" s="23">
        <v>181.8775</v>
      </c>
      <c r="F204" s="23">
        <v>307.54000000000002</v>
      </c>
      <c r="G204" s="23">
        <v>229.41</v>
      </c>
      <c r="H204" s="23">
        <v>307.54000000000002</v>
      </c>
      <c r="I204" s="23">
        <v>229.411</v>
      </c>
      <c r="J204" s="23">
        <v>358.25</v>
      </c>
      <c r="K204" s="23">
        <v>292.55</v>
      </c>
      <c r="L204" s="23">
        <v>358.25</v>
      </c>
      <c r="M204" s="24">
        <v>292.55250000000001</v>
      </c>
      <c r="N204" s="14">
        <f t="shared" si="9"/>
        <v>-6.8009161209137303E-2</v>
      </c>
      <c r="O204" s="14">
        <f t="shared" si="10"/>
        <v>-2.5490128442243389E-2</v>
      </c>
      <c r="P204" s="14">
        <f t="shared" si="11"/>
        <v>7.2488156415593683E-2</v>
      </c>
    </row>
    <row r="205" spans="1:16" x14ac:dyDescent="0.3">
      <c r="A205" s="4">
        <v>45494</v>
      </c>
      <c r="B205" s="23">
        <v>287.97000000000003</v>
      </c>
      <c r="C205" s="23">
        <v>186.93</v>
      </c>
      <c r="D205" s="23">
        <v>287.97000000000003</v>
      </c>
      <c r="E205" s="23">
        <v>186.9295238095238</v>
      </c>
      <c r="F205" s="23">
        <v>305.69</v>
      </c>
      <c r="G205" s="23">
        <v>233.04</v>
      </c>
      <c r="H205" s="23">
        <v>305.69</v>
      </c>
      <c r="I205" s="23">
        <v>233.04333333333332</v>
      </c>
      <c r="J205" s="23">
        <v>371.97</v>
      </c>
      <c r="K205" s="23">
        <v>296.33</v>
      </c>
      <c r="L205" s="23">
        <v>371.97</v>
      </c>
      <c r="M205" s="24">
        <v>296.33428571428573</v>
      </c>
      <c r="N205" s="14">
        <f t="shared" si="9"/>
        <v>5.2469180986907414E-2</v>
      </c>
      <c r="O205" s="14">
        <f t="shared" si="10"/>
        <v>-6.03364353476399E-3</v>
      </c>
      <c r="P205" s="14">
        <f t="shared" si="11"/>
        <v>3.7582139151579187E-2</v>
      </c>
    </row>
    <row r="206" spans="1:16" x14ac:dyDescent="0.3">
      <c r="A206" s="4">
        <v>45495</v>
      </c>
      <c r="B206" s="23">
        <v>381.4</v>
      </c>
      <c r="C206" s="23">
        <v>195.77</v>
      </c>
      <c r="D206" s="23">
        <v>381.4</v>
      </c>
      <c r="E206" s="23">
        <v>195.76909090909086</v>
      </c>
      <c r="F206" s="23">
        <v>392.59</v>
      </c>
      <c r="G206" s="23">
        <v>240.3</v>
      </c>
      <c r="H206" s="23">
        <v>392.59</v>
      </c>
      <c r="I206" s="23">
        <v>240.29545454545453</v>
      </c>
      <c r="J206" s="23">
        <v>412.83</v>
      </c>
      <c r="K206" s="23">
        <v>301.63</v>
      </c>
      <c r="L206" s="23">
        <v>412.83</v>
      </c>
      <c r="M206" s="24">
        <v>301.62954545454545</v>
      </c>
      <c r="N206" s="14">
        <f t="shared" si="9"/>
        <v>0.2809923851227632</v>
      </c>
      <c r="O206" s="14">
        <f t="shared" si="10"/>
        <v>0.2501942937476565</v>
      </c>
      <c r="P206" s="14">
        <f t="shared" si="11"/>
        <v>0.10422268008543954</v>
      </c>
    </row>
    <row r="207" spans="1:16" x14ac:dyDescent="0.3">
      <c r="A207" s="4">
        <v>45496</v>
      </c>
      <c r="B207" s="23">
        <v>397.26</v>
      </c>
      <c r="C207" s="23">
        <v>204.53</v>
      </c>
      <c r="D207" s="23">
        <v>397.26</v>
      </c>
      <c r="E207" s="23">
        <v>204.52956521739128</v>
      </c>
      <c r="F207" s="23">
        <v>470.8</v>
      </c>
      <c r="G207" s="23">
        <v>250.32</v>
      </c>
      <c r="H207" s="23">
        <v>470.8</v>
      </c>
      <c r="I207" s="23">
        <v>250.31739130434784</v>
      </c>
      <c r="J207" s="23">
        <v>480.46</v>
      </c>
      <c r="K207" s="23">
        <v>309.39999999999998</v>
      </c>
      <c r="L207" s="23">
        <v>480.46</v>
      </c>
      <c r="M207" s="24">
        <v>309.40478260869565</v>
      </c>
      <c r="N207" s="14">
        <f t="shared" si="9"/>
        <v>4.0742284998491078E-2</v>
      </c>
      <c r="O207" s="14">
        <f t="shared" si="10"/>
        <v>0.18166756508568227</v>
      </c>
      <c r="P207" s="14">
        <f t="shared" si="11"/>
        <v>0.15170809238174904</v>
      </c>
    </row>
    <row r="208" spans="1:16" x14ac:dyDescent="0.3">
      <c r="A208" s="4">
        <v>45497</v>
      </c>
      <c r="B208" s="23">
        <v>294.87</v>
      </c>
      <c r="C208" s="23">
        <v>208.29</v>
      </c>
      <c r="D208" s="23">
        <v>294.87</v>
      </c>
      <c r="E208" s="23">
        <v>208.29374999999996</v>
      </c>
      <c r="F208" s="23">
        <v>374.27</v>
      </c>
      <c r="G208" s="23">
        <v>255.48</v>
      </c>
      <c r="H208" s="23">
        <v>374.27</v>
      </c>
      <c r="I208" s="23">
        <v>255.48208333333332</v>
      </c>
      <c r="J208" s="23">
        <v>419.6</v>
      </c>
      <c r="K208" s="23">
        <v>314</v>
      </c>
      <c r="L208" s="23">
        <v>419.6</v>
      </c>
      <c r="M208" s="24">
        <v>313.99625000000003</v>
      </c>
      <c r="N208" s="14">
        <f t="shared" si="9"/>
        <v>-0.29805639691816205</v>
      </c>
      <c r="O208" s="14">
        <f t="shared" si="10"/>
        <v>-0.22945591330050047</v>
      </c>
      <c r="P208" s="14">
        <f t="shared" si="11"/>
        <v>-0.13544210180490687</v>
      </c>
    </row>
    <row r="209" spans="1:16" x14ac:dyDescent="0.3">
      <c r="A209" s="4">
        <v>45498</v>
      </c>
      <c r="B209" s="23">
        <v>298.41000000000003</v>
      </c>
      <c r="C209" s="23">
        <v>211.9</v>
      </c>
      <c r="D209" s="23">
        <v>298.41000000000003</v>
      </c>
      <c r="E209" s="23">
        <v>211.89839999999995</v>
      </c>
      <c r="F209" s="23">
        <v>359.41</v>
      </c>
      <c r="G209" s="23">
        <v>259.64</v>
      </c>
      <c r="H209" s="23">
        <v>359.41</v>
      </c>
      <c r="I209" s="23">
        <v>259.63919999999996</v>
      </c>
      <c r="J209" s="23">
        <v>422.84</v>
      </c>
      <c r="K209" s="23">
        <v>318.35000000000002</v>
      </c>
      <c r="L209" s="23">
        <v>422.84</v>
      </c>
      <c r="M209" s="24">
        <v>318.35000000000002</v>
      </c>
      <c r="N209" s="14">
        <f t="shared" si="9"/>
        <v>1.193379858578476E-2</v>
      </c>
      <c r="O209" s="14">
        <f t="shared" si="10"/>
        <v>-4.0513663971883565E-2</v>
      </c>
      <c r="P209" s="14">
        <f t="shared" si="11"/>
        <v>7.6919803783199892E-3</v>
      </c>
    </row>
    <row r="210" spans="1:16" x14ac:dyDescent="0.3">
      <c r="A210" s="4">
        <v>45499</v>
      </c>
      <c r="B210" s="23">
        <v>271.06</v>
      </c>
      <c r="C210" s="23">
        <v>214.17</v>
      </c>
      <c r="D210" s="23">
        <v>271.06</v>
      </c>
      <c r="E210" s="23">
        <v>214.17384615384614</v>
      </c>
      <c r="F210" s="23">
        <v>326.70999999999998</v>
      </c>
      <c r="G210" s="23">
        <v>262.22000000000003</v>
      </c>
      <c r="H210" s="23">
        <v>326.70999999999998</v>
      </c>
      <c r="I210" s="23">
        <v>262.21884615384613</v>
      </c>
      <c r="J210" s="23">
        <v>380.35</v>
      </c>
      <c r="K210" s="23">
        <v>320.73</v>
      </c>
      <c r="L210" s="23">
        <v>380.35</v>
      </c>
      <c r="M210" s="24">
        <v>320.73461538461538</v>
      </c>
      <c r="N210" s="14">
        <f t="shared" si="9"/>
        <v>-9.6128181244562419E-2</v>
      </c>
      <c r="O210" s="14">
        <f t="shared" si="10"/>
        <v>-9.5390870853644602E-2</v>
      </c>
      <c r="P210" s="14">
        <f t="shared" si="11"/>
        <v>-0.10590197545715202</v>
      </c>
    </row>
    <row r="211" spans="1:16" x14ac:dyDescent="0.3">
      <c r="A211" s="4">
        <v>45500</v>
      </c>
      <c r="B211" s="23">
        <v>312.74</v>
      </c>
      <c r="C211" s="23">
        <v>217.82</v>
      </c>
      <c r="D211" s="23">
        <v>312.74</v>
      </c>
      <c r="E211" s="23">
        <v>217.82444444444442</v>
      </c>
      <c r="F211" s="23">
        <v>318.74</v>
      </c>
      <c r="G211" s="23">
        <v>264.31</v>
      </c>
      <c r="H211" s="23">
        <v>318.74</v>
      </c>
      <c r="I211" s="23">
        <v>264.3122222222222</v>
      </c>
      <c r="J211" s="23">
        <v>377.74</v>
      </c>
      <c r="K211" s="23">
        <v>322.85000000000002</v>
      </c>
      <c r="L211" s="23">
        <v>377.74</v>
      </c>
      <c r="M211" s="24">
        <v>322.84592592592594</v>
      </c>
      <c r="N211" s="14">
        <f t="shared" si="9"/>
        <v>0.14303197582749436</v>
      </c>
      <c r="O211" s="14">
        <f t="shared" si="10"/>
        <v>-2.4697203828605421E-2</v>
      </c>
      <c r="P211" s="14">
        <f t="shared" si="11"/>
        <v>-6.8857531756102326E-3</v>
      </c>
    </row>
    <row r="212" spans="1:16" x14ac:dyDescent="0.3">
      <c r="A212" s="4">
        <v>45501</v>
      </c>
      <c r="B212" s="23">
        <v>235.51</v>
      </c>
      <c r="C212" s="23">
        <v>218.46</v>
      </c>
      <c r="D212" s="23">
        <v>235.51</v>
      </c>
      <c r="E212" s="23">
        <v>218.45607142857142</v>
      </c>
      <c r="F212" s="23">
        <v>231.49</v>
      </c>
      <c r="G212" s="23">
        <v>263.14</v>
      </c>
      <c r="H212" s="23">
        <v>231.49</v>
      </c>
      <c r="I212" s="23">
        <v>263.14</v>
      </c>
      <c r="J212" s="23">
        <v>378.49</v>
      </c>
      <c r="K212" s="23">
        <v>324.83</v>
      </c>
      <c r="L212" s="23">
        <v>378.49</v>
      </c>
      <c r="M212" s="24">
        <v>324.83321428571429</v>
      </c>
      <c r="N212" s="14">
        <f t="shared" si="9"/>
        <v>-0.28361879901540232</v>
      </c>
      <c r="O212" s="14">
        <f t="shared" si="10"/>
        <v>-0.31983904738247282</v>
      </c>
      <c r="P212" s="14">
        <f t="shared" si="11"/>
        <v>1.9835241815268556E-3</v>
      </c>
    </row>
    <row r="213" spans="1:16" x14ac:dyDescent="0.3">
      <c r="A213" s="4">
        <v>45502</v>
      </c>
      <c r="B213" s="23">
        <v>305.01</v>
      </c>
      <c r="C213" s="23">
        <v>221.44</v>
      </c>
      <c r="D213" s="23">
        <v>305.01</v>
      </c>
      <c r="E213" s="23">
        <v>221.44068965517241</v>
      </c>
      <c r="F213" s="23">
        <v>384.82</v>
      </c>
      <c r="G213" s="23">
        <v>267.33999999999997</v>
      </c>
      <c r="H213" s="23">
        <v>384.82</v>
      </c>
      <c r="I213" s="23">
        <v>267.33586206896547</v>
      </c>
      <c r="J213" s="23">
        <v>415.01</v>
      </c>
      <c r="K213" s="23">
        <v>327.94</v>
      </c>
      <c r="L213" s="23">
        <v>415.01</v>
      </c>
      <c r="M213" s="24">
        <v>327.94275862068969</v>
      </c>
      <c r="N213" s="14">
        <f t="shared" si="9"/>
        <v>0.25859118755521732</v>
      </c>
      <c r="O213" s="14">
        <f t="shared" si="10"/>
        <v>0.5082390164438555</v>
      </c>
      <c r="P213" s="14">
        <f t="shared" si="11"/>
        <v>9.2112963876700413E-2</v>
      </c>
    </row>
    <row r="214" spans="1:16" x14ac:dyDescent="0.3">
      <c r="A214" s="4">
        <v>45503</v>
      </c>
      <c r="B214" s="23">
        <v>350.45</v>
      </c>
      <c r="C214" s="23">
        <v>225.74</v>
      </c>
      <c r="D214" s="23">
        <v>350.45</v>
      </c>
      <c r="E214" s="23">
        <v>225.74099999999999</v>
      </c>
      <c r="F214" s="23">
        <v>411.79</v>
      </c>
      <c r="G214" s="23">
        <v>272.14999999999998</v>
      </c>
      <c r="H214" s="23">
        <v>411.79</v>
      </c>
      <c r="I214" s="23">
        <v>272.15099999999995</v>
      </c>
      <c r="J214" s="23">
        <v>414.31</v>
      </c>
      <c r="K214" s="23">
        <v>330.82</v>
      </c>
      <c r="L214" s="23">
        <v>414.31</v>
      </c>
      <c r="M214" s="24">
        <v>330.82166666666666</v>
      </c>
      <c r="N214" s="14">
        <f t="shared" si="9"/>
        <v>0.13887347999115449</v>
      </c>
      <c r="O214" s="14">
        <f t="shared" si="10"/>
        <v>6.773781817313515E-2</v>
      </c>
      <c r="P214" s="14">
        <f t="shared" si="11"/>
        <v>-1.6881304351453765E-3</v>
      </c>
    </row>
    <row r="215" spans="1:16" x14ac:dyDescent="0.3">
      <c r="A215" s="4">
        <v>45504</v>
      </c>
      <c r="B215" s="23">
        <v>356.1</v>
      </c>
      <c r="C215" s="23">
        <v>229.95</v>
      </c>
      <c r="D215" s="23">
        <v>356.1</v>
      </c>
      <c r="E215" s="23">
        <v>229.94612903225806</v>
      </c>
      <c r="F215" s="23">
        <v>388.8</v>
      </c>
      <c r="G215" s="23">
        <v>275.91000000000003</v>
      </c>
      <c r="H215" s="23">
        <v>388.8</v>
      </c>
      <c r="I215" s="23">
        <v>275.9138709677419</v>
      </c>
      <c r="J215" s="23">
        <v>410.95</v>
      </c>
      <c r="K215" s="23">
        <v>333.41</v>
      </c>
      <c r="L215" s="23">
        <v>410.95</v>
      </c>
      <c r="M215" s="24">
        <v>333.40645161290325</v>
      </c>
      <c r="N215" s="14">
        <f t="shared" si="9"/>
        <v>1.5993547337398325E-2</v>
      </c>
      <c r="O215" s="14">
        <f t="shared" si="10"/>
        <v>-5.7448438079721414E-2</v>
      </c>
      <c r="P215" s="14">
        <f t="shared" si="11"/>
        <v>-8.1429332962728099E-3</v>
      </c>
    </row>
    <row r="216" spans="1:16" x14ac:dyDescent="0.3">
      <c r="A216" s="4">
        <v>45505</v>
      </c>
      <c r="B216" s="23">
        <v>419.35</v>
      </c>
      <c r="C216" s="23">
        <v>419.35</v>
      </c>
      <c r="D216" s="23">
        <v>419.35</v>
      </c>
      <c r="E216" s="23">
        <v>419.35</v>
      </c>
      <c r="F216" s="23">
        <v>426.12</v>
      </c>
      <c r="G216" s="23">
        <v>426.12</v>
      </c>
      <c r="H216" s="23">
        <v>426.12</v>
      </c>
      <c r="I216" s="23">
        <v>426.12</v>
      </c>
      <c r="J216" s="23">
        <v>433.2</v>
      </c>
      <c r="K216" s="23">
        <v>433.2</v>
      </c>
      <c r="L216" s="23">
        <v>433.2</v>
      </c>
      <c r="M216" s="24">
        <v>433.2</v>
      </c>
      <c r="N216" s="14">
        <f t="shared" si="9"/>
        <v>0.16349430314668845</v>
      </c>
      <c r="O216" s="14">
        <f t="shared" si="10"/>
        <v>9.1655924156712823E-2</v>
      </c>
      <c r="P216" s="14">
        <f t="shared" si="11"/>
        <v>5.2727962532326582E-2</v>
      </c>
    </row>
    <row r="217" spans="1:16" x14ac:dyDescent="0.3">
      <c r="A217" s="4">
        <v>45506</v>
      </c>
      <c r="B217" s="23">
        <v>223.5</v>
      </c>
      <c r="C217" s="23">
        <v>321.43</v>
      </c>
      <c r="D217" s="23">
        <v>223.5</v>
      </c>
      <c r="E217" s="23">
        <v>321.42500000000001</v>
      </c>
      <c r="F217" s="23">
        <v>443.86</v>
      </c>
      <c r="G217" s="23">
        <v>434.99</v>
      </c>
      <c r="H217" s="23">
        <v>443.86</v>
      </c>
      <c r="I217" s="23">
        <v>434.99</v>
      </c>
      <c r="J217" s="23">
        <v>490.42</v>
      </c>
      <c r="K217" s="23">
        <v>461.81</v>
      </c>
      <c r="L217" s="23">
        <v>490.42</v>
      </c>
      <c r="M217" s="24">
        <v>461.81</v>
      </c>
      <c r="N217" s="14">
        <f t="shared" si="9"/>
        <v>-0.62929447937679717</v>
      </c>
      <c r="O217" s="14">
        <f t="shared" si="10"/>
        <v>4.0788200651586171E-2</v>
      </c>
      <c r="P217" s="14">
        <f t="shared" si="11"/>
        <v>0.12406265169781866</v>
      </c>
    </row>
    <row r="218" spans="1:16" x14ac:dyDescent="0.3">
      <c r="A218" s="4">
        <v>45507</v>
      </c>
      <c r="B218" s="23">
        <v>420.69</v>
      </c>
      <c r="C218" s="23">
        <v>354.51</v>
      </c>
      <c r="D218" s="23">
        <v>420.69</v>
      </c>
      <c r="E218" s="23">
        <v>354.51333333333332</v>
      </c>
      <c r="F218" s="23">
        <v>482.19</v>
      </c>
      <c r="G218" s="23">
        <v>450.72</v>
      </c>
      <c r="H218" s="23">
        <v>482.19</v>
      </c>
      <c r="I218" s="23">
        <v>450.72333333333336</v>
      </c>
      <c r="J218" s="23">
        <v>496.12</v>
      </c>
      <c r="K218" s="23">
        <v>473.25</v>
      </c>
      <c r="L218" s="23">
        <v>496.12</v>
      </c>
      <c r="M218" s="24">
        <v>473.24666666666667</v>
      </c>
      <c r="N218" s="14">
        <f t="shared" si="9"/>
        <v>0.6324848063530456</v>
      </c>
      <c r="O218" s="14">
        <f t="shared" si="10"/>
        <v>8.2829029854576366E-2</v>
      </c>
      <c r="P218" s="14">
        <f t="shared" si="11"/>
        <v>1.1555666122474672E-2</v>
      </c>
    </row>
    <row r="219" spans="1:16" x14ac:dyDescent="0.3">
      <c r="A219" s="4">
        <v>45508</v>
      </c>
      <c r="B219" s="23">
        <v>431.74</v>
      </c>
      <c r="C219" s="23">
        <v>373.82</v>
      </c>
      <c r="D219" s="23">
        <v>431.74</v>
      </c>
      <c r="E219" s="23">
        <v>373.82</v>
      </c>
      <c r="F219" s="23">
        <v>433.86</v>
      </c>
      <c r="G219" s="23">
        <v>446.51</v>
      </c>
      <c r="H219" s="23">
        <v>433.86</v>
      </c>
      <c r="I219" s="23">
        <v>446.50750000000005</v>
      </c>
      <c r="J219" s="23">
        <v>499.45</v>
      </c>
      <c r="K219" s="23">
        <v>479.8</v>
      </c>
      <c r="L219" s="23">
        <v>499.45</v>
      </c>
      <c r="M219" s="24">
        <v>479.79750000000001</v>
      </c>
      <c r="N219" s="14">
        <f t="shared" si="9"/>
        <v>2.5927334800062107E-2</v>
      </c>
      <c r="O219" s="14">
        <f t="shared" si="10"/>
        <v>-0.10561632583424385</v>
      </c>
      <c r="P219" s="14">
        <f t="shared" si="11"/>
        <v>6.689660031029959E-3</v>
      </c>
    </row>
    <row r="220" spans="1:16" x14ac:dyDescent="0.3">
      <c r="A220" s="4">
        <v>45509</v>
      </c>
      <c r="B220" s="23">
        <v>465.67</v>
      </c>
      <c r="C220" s="23">
        <v>392.19</v>
      </c>
      <c r="D220" s="23">
        <v>465.67</v>
      </c>
      <c r="E220" s="23">
        <v>392.19</v>
      </c>
      <c r="F220" s="23">
        <v>527.80999999999995</v>
      </c>
      <c r="G220" s="23">
        <v>462.77</v>
      </c>
      <c r="H220" s="23">
        <v>527.80999999999995</v>
      </c>
      <c r="I220" s="23">
        <v>462.76800000000003</v>
      </c>
      <c r="J220" s="23">
        <v>557.88</v>
      </c>
      <c r="K220" s="23">
        <v>495.41</v>
      </c>
      <c r="L220" s="23">
        <v>557.88</v>
      </c>
      <c r="M220" s="24">
        <v>495.41400000000004</v>
      </c>
      <c r="N220" s="14">
        <f t="shared" si="9"/>
        <v>7.565367355263572E-2</v>
      </c>
      <c r="O220" s="14">
        <f t="shared" si="10"/>
        <v>0.19601446904549488</v>
      </c>
      <c r="P220" s="14">
        <f t="shared" si="11"/>
        <v>0.11063639251233498</v>
      </c>
    </row>
    <row r="221" spans="1:16" x14ac:dyDescent="0.3">
      <c r="A221" s="4">
        <v>45510</v>
      </c>
      <c r="B221" s="23">
        <v>416.4</v>
      </c>
      <c r="C221" s="23">
        <v>396.23</v>
      </c>
      <c r="D221" s="23">
        <v>416.4</v>
      </c>
      <c r="E221" s="23">
        <v>396.22499999999997</v>
      </c>
      <c r="F221" s="23">
        <v>493.7</v>
      </c>
      <c r="G221" s="23">
        <v>467.92</v>
      </c>
      <c r="H221" s="23">
        <v>493.7</v>
      </c>
      <c r="I221" s="23">
        <v>467.92333333333335</v>
      </c>
      <c r="J221" s="23">
        <v>518.4</v>
      </c>
      <c r="K221" s="23">
        <v>499.25</v>
      </c>
      <c r="L221" s="23">
        <v>518.4</v>
      </c>
      <c r="M221" s="24">
        <v>499.24500000000006</v>
      </c>
      <c r="N221" s="14">
        <f t="shared" si="9"/>
        <v>-0.11183089201855326</v>
      </c>
      <c r="O221" s="14">
        <f t="shared" si="10"/>
        <v>-6.6808325195593168E-2</v>
      </c>
      <c r="P221" s="14">
        <f t="shared" si="11"/>
        <v>-7.3396740452428735E-2</v>
      </c>
    </row>
    <row r="222" spans="1:16" x14ac:dyDescent="0.3">
      <c r="A222" s="4">
        <v>45511</v>
      </c>
      <c r="B222" s="23">
        <v>416.47</v>
      </c>
      <c r="C222" s="23">
        <v>399.12</v>
      </c>
      <c r="D222" s="23">
        <v>416.47</v>
      </c>
      <c r="E222" s="23">
        <v>399.11714285714282</v>
      </c>
      <c r="F222" s="23">
        <v>436.27</v>
      </c>
      <c r="G222" s="23">
        <v>463.4</v>
      </c>
      <c r="H222" s="23">
        <v>436.27</v>
      </c>
      <c r="I222" s="23">
        <v>463.40142857142854</v>
      </c>
      <c r="J222" s="23">
        <v>494.9</v>
      </c>
      <c r="K222" s="23">
        <v>498.62</v>
      </c>
      <c r="L222" s="23">
        <v>494.9</v>
      </c>
      <c r="M222" s="24">
        <v>498.62428571428575</v>
      </c>
      <c r="N222" s="14">
        <f t="shared" si="9"/>
        <v>1.6809346035954786E-4</v>
      </c>
      <c r="O222" s="14">
        <f t="shared" si="10"/>
        <v>-0.12366672752683634</v>
      </c>
      <c r="P222" s="14">
        <f t="shared" si="11"/>
        <v>-4.6391423080224557E-2</v>
      </c>
    </row>
    <row r="223" spans="1:16" x14ac:dyDescent="0.3">
      <c r="A223" s="4">
        <v>45512</v>
      </c>
      <c r="B223" s="23">
        <v>524.41999999999996</v>
      </c>
      <c r="C223" s="23">
        <v>414.78</v>
      </c>
      <c r="D223" s="23">
        <v>524.41999999999996</v>
      </c>
      <c r="E223" s="23">
        <v>414.78</v>
      </c>
      <c r="F223" s="23">
        <v>528.37</v>
      </c>
      <c r="G223" s="23">
        <v>471.52</v>
      </c>
      <c r="H223" s="23">
        <v>528.37</v>
      </c>
      <c r="I223" s="23">
        <v>471.52249999999998</v>
      </c>
      <c r="J223" s="23">
        <v>575.27</v>
      </c>
      <c r="K223" s="23">
        <v>508.21</v>
      </c>
      <c r="L223" s="23">
        <v>575.27</v>
      </c>
      <c r="M223" s="24">
        <v>508.20500000000004</v>
      </c>
      <c r="N223" s="14">
        <f t="shared" si="9"/>
        <v>0.23047845978642903</v>
      </c>
      <c r="O223" s="14">
        <f t="shared" si="10"/>
        <v>0.19153547812809293</v>
      </c>
      <c r="P223" s="14">
        <f t="shared" si="11"/>
        <v>0.15048377384565423</v>
      </c>
    </row>
    <row r="224" spans="1:16" x14ac:dyDescent="0.3">
      <c r="A224" s="4">
        <v>45513</v>
      </c>
      <c r="B224" s="23">
        <v>411.85</v>
      </c>
      <c r="C224" s="23">
        <v>414.45</v>
      </c>
      <c r="D224" s="23">
        <v>411.85</v>
      </c>
      <c r="E224" s="23">
        <v>414.45444444444439</v>
      </c>
      <c r="F224" s="23">
        <v>583.66</v>
      </c>
      <c r="G224" s="23">
        <v>483.98</v>
      </c>
      <c r="H224" s="23">
        <v>583.66</v>
      </c>
      <c r="I224" s="23">
        <v>483.98222222222222</v>
      </c>
      <c r="J224" s="23">
        <v>622.57000000000005</v>
      </c>
      <c r="K224" s="23">
        <v>520.91</v>
      </c>
      <c r="L224" s="23">
        <v>622.57000000000005</v>
      </c>
      <c r="M224" s="24">
        <v>520.91222222222223</v>
      </c>
      <c r="N224" s="14">
        <f t="shared" si="9"/>
        <v>-0.24163368460034462</v>
      </c>
      <c r="O224" s="14">
        <f t="shared" si="10"/>
        <v>9.9521825641890257E-2</v>
      </c>
      <c r="P224" s="14">
        <f t="shared" si="11"/>
        <v>7.9016576012560291E-2</v>
      </c>
    </row>
    <row r="225" spans="1:16" x14ac:dyDescent="0.3">
      <c r="A225" s="4">
        <v>45514</v>
      </c>
      <c r="B225" s="23">
        <v>498.78</v>
      </c>
      <c r="C225" s="23">
        <v>422.89</v>
      </c>
      <c r="D225" s="23">
        <v>498.78</v>
      </c>
      <c r="E225" s="23">
        <v>422.887</v>
      </c>
      <c r="F225" s="23">
        <v>550.6</v>
      </c>
      <c r="G225" s="23">
        <v>490.64</v>
      </c>
      <c r="H225" s="23">
        <v>550.6</v>
      </c>
      <c r="I225" s="23">
        <v>490.64400000000006</v>
      </c>
      <c r="J225" s="23">
        <v>559.91999999999996</v>
      </c>
      <c r="K225" s="23">
        <v>524.80999999999995</v>
      </c>
      <c r="L225" s="23">
        <v>559.91999999999996</v>
      </c>
      <c r="M225" s="24">
        <v>524.81299999999999</v>
      </c>
      <c r="N225" s="14">
        <f t="shared" si="9"/>
        <v>0.19150591138379383</v>
      </c>
      <c r="O225" s="14">
        <f t="shared" si="10"/>
        <v>-5.8310028799457063E-2</v>
      </c>
      <c r="P225" s="14">
        <f t="shared" si="11"/>
        <v>-0.10606215543477064</v>
      </c>
    </row>
    <row r="226" spans="1:16" x14ac:dyDescent="0.3">
      <c r="A226" s="4">
        <v>45515</v>
      </c>
      <c r="B226" s="23">
        <v>295.58</v>
      </c>
      <c r="C226" s="23">
        <v>411.31</v>
      </c>
      <c r="D226" s="23">
        <v>295.58</v>
      </c>
      <c r="E226" s="23">
        <v>411.31363636363636</v>
      </c>
      <c r="F226" s="23">
        <v>327.13</v>
      </c>
      <c r="G226" s="23">
        <v>475.78</v>
      </c>
      <c r="H226" s="23">
        <v>327.13</v>
      </c>
      <c r="I226" s="23">
        <v>475.77909090909094</v>
      </c>
      <c r="J226" s="23">
        <v>563.63</v>
      </c>
      <c r="K226" s="23">
        <v>528.34</v>
      </c>
      <c r="L226" s="23">
        <v>563.63</v>
      </c>
      <c r="M226" s="24">
        <v>528.34181818181821</v>
      </c>
      <c r="N226" s="14">
        <f t="shared" si="9"/>
        <v>-0.52322558898462512</v>
      </c>
      <c r="O226" s="14">
        <f t="shared" si="10"/>
        <v>-0.52065094729789541</v>
      </c>
      <c r="P226" s="14">
        <f t="shared" si="11"/>
        <v>6.6040914672115172E-3</v>
      </c>
    </row>
    <row r="227" spans="1:16" x14ac:dyDescent="0.3">
      <c r="A227" s="4">
        <v>45516</v>
      </c>
      <c r="B227" s="23">
        <v>566.83000000000004</v>
      </c>
      <c r="C227" s="23">
        <v>424.27</v>
      </c>
      <c r="D227" s="23">
        <v>566.83000000000004</v>
      </c>
      <c r="E227" s="23">
        <v>424.27333333333331</v>
      </c>
      <c r="F227" s="23">
        <v>594.38</v>
      </c>
      <c r="G227" s="23">
        <v>485.66</v>
      </c>
      <c r="H227" s="23">
        <v>594.38</v>
      </c>
      <c r="I227" s="23">
        <v>485.66250000000008</v>
      </c>
      <c r="J227" s="23">
        <v>630.19000000000005</v>
      </c>
      <c r="K227" s="23">
        <v>536.83000000000004</v>
      </c>
      <c r="L227" s="23">
        <v>630.19000000000005</v>
      </c>
      <c r="M227" s="24">
        <v>536.82916666666677</v>
      </c>
      <c r="N227" s="14">
        <f t="shared" si="9"/>
        <v>0.65111990735207703</v>
      </c>
      <c r="O227" s="14">
        <f t="shared" si="10"/>
        <v>0.59716120005134743</v>
      </c>
      <c r="P227" s="14">
        <f t="shared" si="11"/>
        <v>0.11162335337036146</v>
      </c>
    </row>
    <row r="228" spans="1:16" x14ac:dyDescent="0.3">
      <c r="A228" s="4">
        <v>45517</v>
      </c>
      <c r="B228" s="23">
        <v>589.66999999999996</v>
      </c>
      <c r="C228" s="23">
        <v>437</v>
      </c>
      <c r="D228" s="23">
        <v>589.66999999999996</v>
      </c>
      <c r="E228" s="23">
        <v>436.99615384615385</v>
      </c>
      <c r="F228" s="23">
        <v>611.73</v>
      </c>
      <c r="G228" s="23">
        <v>495.36</v>
      </c>
      <c r="H228" s="23">
        <v>611.73</v>
      </c>
      <c r="I228" s="23">
        <v>495.36</v>
      </c>
      <c r="J228" s="23">
        <v>634.91</v>
      </c>
      <c r="K228" s="23">
        <v>544.37</v>
      </c>
      <c r="L228" s="23">
        <v>634.91</v>
      </c>
      <c r="M228" s="24">
        <v>544.37384615384622</v>
      </c>
      <c r="N228" s="14">
        <f t="shared" si="9"/>
        <v>3.9503623248443635E-2</v>
      </c>
      <c r="O228" s="14">
        <f t="shared" si="10"/>
        <v>2.8772163232807221E-2</v>
      </c>
      <c r="P228" s="14">
        <f t="shared" si="11"/>
        <v>7.4618953454007632E-3</v>
      </c>
    </row>
    <row r="229" spans="1:16" x14ac:dyDescent="0.3">
      <c r="A229" s="4">
        <v>45518</v>
      </c>
      <c r="B229" s="23">
        <v>621.38</v>
      </c>
      <c r="C229" s="23">
        <v>450.17</v>
      </c>
      <c r="D229" s="23">
        <v>621.38</v>
      </c>
      <c r="E229" s="23">
        <v>450.16642857142858</v>
      </c>
      <c r="F229" s="23">
        <v>669.75</v>
      </c>
      <c r="G229" s="23">
        <v>507.82</v>
      </c>
      <c r="H229" s="23">
        <v>669.75</v>
      </c>
      <c r="I229" s="23">
        <v>507.81642857142862</v>
      </c>
      <c r="J229" s="23">
        <v>700.22</v>
      </c>
      <c r="K229" s="23">
        <v>555.51</v>
      </c>
      <c r="L229" s="23">
        <v>700.22</v>
      </c>
      <c r="M229" s="24">
        <v>555.50571428571436</v>
      </c>
      <c r="N229" s="14">
        <f t="shared" si="9"/>
        <v>5.2379752666205204E-2</v>
      </c>
      <c r="O229" s="14">
        <f t="shared" si="10"/>
        <v>9.0613499729951835E-2</v>
      </c>
      <c r="P229" s="14">
        <f t="shared" si="11"/>
        <v>9.7911314816022901E-2</v>
      </c>
    </row>
    <row r="230" spans="1:16" x14ac:dyDescent="0.3">
      <c r="A230" s="4">
        <v>45519</v>
      </c>
      <c r="B230" s="23">
        <v>617.59</v>
      </c>
      <c r="C230" s="23">
        <v>461.33</v>
      </c>
      <c r="D230" s="23">
        <v>617.59</v>
      </c>
      <c r="E230" s="23">
        <v>461.32800000000003</v>
      </c>
      <c r="F230" s="23">
        <v>626.61</v>
      </c>
      <c r="G230" s="23">
        <v>515.74</v>
      </c>
      <c r="H230" s="23">
        <v>626.61</v>
      </c>
      <c r="I230" s="23">
        <v>515.73599999999999</v>
      </c>
      <c r="J230" s="23">
        <v>670.25</v>
      </c>
      <c r="K230" s="23">
        <v>563.16</v>
      </c>
      <c r="L230" s="23">
        <v>670.25</v>
      </c>
      <c r="M230" s="24">
        <v>563.15533333333349</v>
      </c>
      <c r="N230" s="14">
        <f t="shared" si="9"/>
        <v>-6.1180041835175933E-3</v>
      </c>
      <c r="O230" s="14">
        <f t="shared" si="10"/>
        <v>-6.6580170889382728E-2</v>
      </c>
      <c r="P230" s="14">
        <f t="shared" si="11"/>
        <v>-4.3743794264212078E-2</v>
      </c>
    </row>
    <row r="231" spans="1:16" x14ac:dyDescent="0.3">
      <c r="A231" s="4">
        <v>45520</v>
      </c>
      <c r="B231" s="23">
        <v>594.96</v>
      </c>
      <c r="C231" s="23">
        <v>469.68</v>
      </c>
      <c r="D231" s="23">
        <v>594.96</v>
      </c>
      <c r="E231" s="23">
        <v>469.68</v>
      </c>
      <c r="F231" s="23">
        <v>617.39</v>
      </c>
      <c r="G231" s="23">
        <v>522.09</v>
      </c>
      <c r="H231" s="23">
        <v>617.39</v>
      </c>
      <c r="I231" s="23">
        <v>522.08937500000002</v>
      </c>
      <c r="J231" s="23">
        <v>617.30999999999995</v>
      </c>
      <c r="K231" s="23">
        <v>566.54</v>
      </c>
      <c r="L231" s="23">
        <v>617.30999999999995</v>
      </c>
      <c r="M231" s="24">
        <v>566.54000000000008</v>
      </c>
      <c r="N231" s="14">
        <f t="shared" si="9"/>
        <v>-3.7330630474589906E-2</v>
      </c>
      <c r="O231" s="14">
        <f t="shared" si="10"/>
        <v>-1.4823422553421084E-2</v>
      </c>
      <c r="P231" s="14">
        <f t="shared" si="11"/>
        <v>-8.227944826861941E-2</v>
      </c>
    </row>
    <row r="232" spans="1:16" x14ac:dyDescent="0.3">
      <c r="A232" s="4">
        <v>45521</v>
      </c>
      <c r="B232" s="23">
        <v>533.57000000000005</v>
      </c>
      <c r="C232" s="23">
        <v>473.44</v>
      </c>
      <c r="D232" s="23">
        <v>533.57000000000005</v>
      </c>
      <c r="E232" s="23">
        <v>473.43823529411765</v>
      </c>
      <c r="F232" s="23">
        <v>555.71</v>
      </c>
      <c r="G232" s="23">
        <v>524.07000000000005</v>
      </c>
      <c r="H232" s="23">
        <v>555.71</v>
      </c>
      <c r="I232" s="23">
        <v>524.06705882352935</v>
      </c>
      <c r="J232" s="23">
        <v>601.21</v>
      </c>
      <c r="K232" s="23">
        <v>568.58000000000004</v>
      </c>
      <c r="L232" s="23">
        <v>601.21</v>
      </c>
      <c r="M232" s="24">
        <v>568.57941176470604</v>
      </c>
      <c r="N232" s="14">
        <f t="shared" si="9"/>
        <v>-0.10890390526319589</v>
      </c>
      <c r="O232" s="14">
        <f t="shared" si="10"/>
        <v>-0.10525433953673605</v>
      </c>
      <c r="P232" s="14">
        <f t="shared" si="11"/>
        <v>-2.6427037707096326E-2</v>
      </c>
    </row>
    <row r="233" spans="1:16" x14ac:dyDescent="0.3">
      <c r="A233" s="4">
        <v>45522</v>
      </c>
      <c r="B233" s="23">
        <v>597.69000000000005</v>
      </c>
      <c r="C233" s="23">
        <v>480.34</v>
      </c>
      <c r="D233" s="23">
        <v>597.69000000000005</v>
      </c>
      <c r="E233" s="23">
        <v>480.3411111111111</v>
      </c>
      <c r="F233" s="23">
        <v>590.41999999999996</v>
      </c>
      <c r="G233" s="23">
        <v>527.75</v>
      </c>
      <c r="H233" s="23">
        <v>590.41999999999996</v>
      </c>
      <c r="I233" s="23">
        <v>527.75333333333333</v>
      </c>
      <c r="J233" s="23">
        <v>624.17999999999995</v>
      </c>
      <c r="K233" s="23">
        <v>571.66999999999996</v>
      </c>
      <c r="L233" s="23">
        <v>624.17999999999995</v>
      </c>
      <c r="M233" s="24">
        <v>571.66833333333352</v>
      </c>
      <c r="N233" s="14">
        <f t="shared" si="9"/>
        <v>0.11348195375699283</v>
      </c>
      <c r="O233" s="14">
        <f t="shared" si="10"/>
        <v>6.0587572606081427E-2</v>
      </c>
      <c r="P233" s="14">
        <f t="shared" si="11"/>
        <v>3.7494497170505854E-2</v>
      </c>
    </row>
    <row r="234" spans="1:16" x14ac:dyDescent="0.3">
      <c r="A234" s="4">
        <v>45523</v>
      </c>
      <c r="B234" s="23">
        <v>620.5</v>
      </c>
      <c r="C234" s="23">
        <v>487.72</v>
      </c>
      <c r="D234" s="23">
        <v>620.5</v>
      </c>
      <c r="E234" s="23">
        <v>487.71789473684208</v>
      </c>
      <c r="F234" s="23">
        <v>631.95000000000005</v>
      </c>
      <c r="G234" s="23">
        <v>533.24</v>
      </c>
      <c r="H234" s="23">
        <v>631.95000000000005</v>
      </c>
      <c r="I234" s="23">
        <v>533.23736842105268</v>
      </c>
      <c r="J234" s="23">
        <v>678.65</v>
      </c>
      <c r="K234" s="23">
        <v>577.29999999999995</v>
      </c>
      <c r="L234" s="23">
        <v>678.65</v>
      </c>
      <c r="M234" s="24">
        <v>577.29894736842118</v>
      </c>
      <c r="N234" s="14">
        <f t="shared" si="9"/>
        <v>3.7453379755820089E-2</v>
      </c>
      <c r="O234" s="14">
        <f t="shared" si="10"/>
        <v>6.7976129041875513E-2</v>
      </c>
      <c r="P234" s="14">
        <f t="shared" si="11"/>
        <v>8.3666742433115254E-2</v>
      </c>
    </row>
    <row r="235" spans="1:16" x14ac:dyDescent="0.3">
      <c r="A235" s="4">
        <v>45524</v>
      </c>
      <c r="B235" s="23">
        <v>675.62</v>
      </c>
      <c r="C235" s="23">
        <v>497.11</v>
      </c>
      <c r="D235" s="23">
        <v>675.62</v>
      </c>
      <c r="E235" s="23">
        <v>497.113</v>
      </c>
      <c r="F235" s="23">
        <v>768.79</v>
      </c>
      <c r="G235" s="23">
        <v>545.02</v>
      </c>
      <c r="H235" s="23">
        <v>768.79</v>
      </c>
      <c r="I235" s="23">
        <v>545.01499999999999</v>
      </c>
      <c r="J235" s="23">
        <v>815.95</v>
      </c>
      <c r="K235" s="23">
        <v>589.23</v>
      </c>
      <c r="L235" s="23">
        <v>815.95</v>
      </c>
      <c r="M235" s="24">
        <v>589.2315000000001</v>
      </c>
      <c r="N235" s="14">
        <f t="shared" si="9"/>
        <v>8.5105183166384879E-2</v>
      </c>
      <c r="O235" s="14">
        <f t="shared" si="10"/>
        <v>0.19600757319427278</v>
      </c>
      <c r="P235" s="14">
        <f t="shared" si="11"/>
        <v>0.18424754783296962</v>
      </c>
    </row>
    <row r="236" spans="1:16" x14ac:dyDescent="0.3">
      <c r="A236" s="4">
        <v>45525</v>
      </c>
      <c r="B236" s="23">
        <v>700.68</v>
      </c>
      <c r="C236" s="23">
        <v>506.81</v>
      </c>
      <c r="D236" s="23">
        <v>700.68</v>
      </c>
      <c r="E236" s="23">
        <v>506.80666666666667</v>
      </c>
      <c r="F236" s="23">
        <v>747.18</v>
      </c>
      <c r="G236" s="23">
        <v>554.64</v>
      </c>
      <c r="H236" s="23">
        <v>747.18</v>
      </c>
      <c r="I236" s="23">
        <v>554.6419047619047</v>
      </c>
      <c r="J236" s="23">
        <v>798.25</v>
      </c>
      <c r="K236" s="23">
        <v>599.17999999999995</v>
      </c>
      <c r="L236" s="23">
        <v>798.25</v>
      </c>
      <c r="M236" s="24">
        <v>599.18476190476201</v>
      </c>
      <c r="N236" s="14">
        <f t="shared" si="9"/>
        <v>3.6420504272399519E-2</v>
      </c>
      <c r="O236" s="14">
        <f t="shared" si="10"/>
        <v>-2.8511730326296173E-2</v>
      </c>
      <c r="P236" s="14">
        <f t="shared" si="11"/>
        <v>-2.1931246982052299E-2</v>
      </c>
    </row>
    <row r="237" spans="1:16" x14ac:dyDescent="0.3">
      <c r="A237" s="4">
        <v>45526</v>
      </c>
      <c r="B237" s="23">
        <v>737.98</v>
      </c>
      <c r="C237" s="23">
        <v>517.30999999999995</v>
      </c>
      <c r="D237" s="23">
        <v>737.98</v>
      </c>
      <c r="E237" s="23">
        <v>517.31454545454551</v>
      </c>
      <c r="F237" s="23">
        <v>779.95</v>
      </c>
      <c r="G237" s="23">
        <v>564.88</v>
      </c>
      <c r="H237" s="23">
        <v>779.95</v>
      </c>
      <c r="I237" s="23">
        <v>564.88318181818181</v>
      </c>
      <c r="J237" s="23">
        <v>813.73</v>
      </c>
      <c r="K237" s="23">
        <v>608.94000000000005</v>
      </c>
      <c r="L237" s="23">
        <v>813.73</v>
      </c>
      <c r="M237" s="24">
        <v>608.93681818181824</v>
      </c>
      <c r="N237" s="14">
        <f t="shared" si="9"/>
        <v>5.1865431878804359E-2</v>
      </c>
      <c r="O237" s="14">
        <f t="shared" si="10"/>
        <v>4.2923695103765827E-2</v>
      </c>
      <c r="P237" s="14">
        <f t="shared" si="11"/>
        <v>1.9206784052889364E-2</v>
      </c>
    </row>
    <row r="238" spans="1:16" x14ac:dyDescent="0.3">
      <c r="A238" s="4">
        <v>45527</v>
      </c>
      <c r="B238" s="23">
        <v>680.05</v>
      </c>
      <c r="C238" s="23">
        <v>524.39</v>
      </c>
      <c r="D238" s="23">
        <v>680.05</v>
      </c>
      <c r="E238" s="23">
        <v>524.39</v>
      </c>
      <c r="F238" s="23">
        <v>703.05</v>
      </c>
      <c r="G238" s="23">
        <v>570.89</v>
      </c>
      <c r="H238" s="23">
        <v>703.05</v>
      </c>
      <c r="I238" s="23">
        <v>570.89043478260862</v>
      </c>
      <c r="J238" s="23">
        <v>704.33</v>
      </c>
      <c r="K238" s="23">
        <v>613.08000000000004</v>
      </c>
      <c r="L238" s="23">
        <v>704.33</v>
      </c>
      <c r="M238" s="24">
        <v>613.08434782608708</v>
      </c>
      <c r="N238" s="14">
        <f t="shared" si="9"/>
        <v>-8.1750399083488523E-2</v>
      </c>
      <c r="O238" s="14">
        <f t="shared" si="10"/>
        <v>-0.10380180202805295</v>
      </c>
      <c r="P238" s="14">
        <f t="shared" si="11"/>
        <v>-0.14438161931869939</v>
      </c>
    </row>
    <row r="239" spans="1:16" x14ac:dyDescent="0.3">
      <c r="A239" s="4">
        <v>45528</v>
      </c>
      <c r="B239" s="23">
        <v>615.33000000000004</v>
      </c>
      <c r="C239" s="23">
        <v>528.17999999999995</v>
      </c>
      <c r="D239" s="23">
        <v>615.33000000000004</v>
      </c>
      <c r="E239" s="23">
        <v>528.17916666666667</v>
      </c>
      <c r="F239" s="23">
        <v>621.73</v>
      </c>
      <c r="G239" s="23">
        <v>573.01</v>
      </c>
      <c r="H239" s="23">
        <v>621.73</v>
      </c>
      <c r="I239" s="23">
        <v>573.00874999999996</v>
      </c>
      <c r="J239" s="23">
        <v>682.89</v>
      </c>
      <c r="K239" s="23">
        <v>615.99</v>
      </c>
      <c r="L239" s="23">
        <v>682.89</v>
      </c>
      <c r="M239" s="24">
        <v>615.9929166666667</v>
      </c>
      <c r="N239" s="14">
        <f t="shared" si="9"/>
        <v>-0.10000761561684028</v>
      </c>
      <c r="O239" s="14">
        <f t="shared" si="10"/>
        <v>-0.12292209814049135</v>
      </c>
      <c r="P239" s="14">
        <f t="shared" si="11"/>
        <v>-3.0913203901674485E-2</v>
      </c>
    </row>
    <row r="240" spans="1:16" x14ac:dyDescent="0.3">
      <c r="A240" s="4">
        <v>45529</v>
      </c>
      <c r="B240" s="23">
        <v>579.79999999999995</v>
      </c>
      <c r="C240" s="23">
        <v>530.24</v>
      </c>
      <c r="D240" s="23">
        <v>579.79999999999995</v>
      </c>
      <c r="E240" s="23">
        <v>530.24399999999991</v>
      </c>
      <c r="F240" s="23">
        <v>566.37</v>
      </c>
      <c r="G240" s="23">
        <v>572.74</v>
      </c>
      <c r="H240" s="23">
        <v>566.37</v>
      </c>
      <c r="I240" s="23">
        <v>572.7432</v>
      </c>
      <c r="J240" s="23">
        <v>617.61</v>
      </c>
      <c r="K240" s="23">
        <v>616.05999999999995</v>
      </c>
      <c r="L240" s="23">
        <v>617.61</v>
      </c>
      <c r="M240" s="24">
        <v>616.05760000000009</v>
      </c>
      <c r="N240" s="14">
        <f t="shared" si="9"/>
        <v>-5.9475492774366936E-2</v>
      </c>
      <c r="O240" s="14">
        <f t="shared" si="10"/>
        <v>-9.3258340021271771E-2</v>
      </c>
      <c r="P240" s="14">
        <f t="shared" si="11"/>
        <v>-0.10047660213808017</v>
      </c>
    </row>
    <row r="241" spans="1:16" x14ac:dyDescent="0.3">
      <c r="A241" s="4">
        <v>45530</v>
      </c>
      <c r="B241" s="23">
        <v>201.75</v>
      </c>
      <c r="C241" s="23">
        <v>517.61</v>
      </c>
      <c r="D241" s="23">
        <v>201.75</v>
      </c>
      <c r="E241" s="23">
        <v>517.60961538461538</v>
      </c>
      <c r="F241" s="23">
        <v>512.13</v>
      </c>
      <c r="G241" s="23">
        <v>570.41</v>
      </c>
      <c r="H241" s="23">
        <v>512.13</v>
      </c>
      <c r="I241" s="23">
        <v>570.41192307692302</v>
      </c>
      <c r="J241" s="23">
        <v>604.16999999999996</v>
      </c>
      <c r="K241" s="23">
        <v>615.6</v>
      </c>
      <c r="L241" s="23">
        <v>604.16999999999996</v>
      </c>
      <c r="M241" s="24">
        <v>615.60038461538466</v>
      </c>
      <c r="N241" s="14">
        <f t="shared" si="9"/>
        <v>-1.055653909337497</v>
      </c>
      <c r="O241" s="14">
        <f t="shared" si="10"/>
        <v>-0.10066907581429049</v>
      </c>
      <c r="P241" s="14">
        <f t="shared" si="11"/>
        <v>-2.2001575002447198E-2</v>
      </c>
    </row>
    <row r="242" spans="1:16" x14ac:dyDescent="0.3">
      <c r="A242" s="4">
        <v>45531</v>
      </c>
      <c r="B242" s="23">
        <v>356.71</v>
      </c>
      <c r="C242" s="23">
        <v>511.65</v>
      </c>
      <c r="D242" s="23">
        <v>356.71</v>
      </c>
      <c r="E242" s="23">
        <v>511.6503703703703</v>
      </c>
      <c r="F242" s="23">
        <v>560.59</v>
      </c>
      <c r="G242" s="23">
        <v>570.04999999999995</v>
      </c>
      <c r="H242" s="23">
        <v>560.59</v>
      </c>
      <c r="I242" s="23">
        <v>570.04814814814813</v>
      </c>
      <c r="J242" s="23">
        <v>630.91999999999996</v>
      </c>
      <c r="K242" s="23">
        <v>616.16999999999996</v>
      </c>
      <c r="L242" s="23">
        <v>630.91999999999996</v>
      </c>
      <c r="M242" s="24">
        <v>616.16777777777781</v>
      </c>
      <c r="N242" s="14">
        <f t="shared" si="9"/>
        <v>0.56989381958492713</v>
      </c>
      <c r="O242" s="14">
        <f t="shared" si="10"/>
        <v>9.041130148013575E-2</v>
      </c>
      <c r="P242" s="14">
        <f t="shared" si="11"/>
        <v>4.3323456332393824E-2</v>
      </c>
    </row>
    <row r="243" spans="1:16" x14ac:dyDescent="0.3">
      <c r="A243" s="4">
        <v>45532</v>
      </c>
      <c r="B243" s="23">
        <v>473.85</v>
      </c>
      <c r="C243" s="23">
        <v>510.3</v>
      </c>
      <c r="D243" s="23">
        <v>473.85</v>
      </c>
      <c r="E243" s="23">
        <v>510.30035714285708</v>
      </c>
      <c r="F243" s="23">
        <v>527.21</v>
      </c>
      <c r="G243" s="23">
        <v>568.52</v>
      </c>
      <c r="H243" s="23">
        <v>527.21</v>
      </c>
      <c r="I243" s="23">
        <v>568.51821428571418</v>
      </c>
      <c r="J243" s="23">
        <v>607.47</v>
      </c>
      <c r="K243" s="23">
        <v>615.86</v>
      </c>
      <c r="L243" s="23">
        <v>607.47</v>
      </c>
      <c r="M243" s="24">
        <v>615.857142857143</v>
      </c>
      <c r="N243" s="14">
        <f t="shared" si="9"/>
        <v>0.28396768918121856</v>
      </c>
      <c r="O243" s="14">
        <f t="shared" si="10"/>
        <v>-6.1390849398966565E-2</v>
      </c>
      <c r="P243" s="14">
        <f t="shared" si="11"/>
        <v>-3.7876280339985503E-2</v>
      </c>
    </row>
    <row r="244" spans="1:16" x14ac:dyDescent="0.3">
      <c r="A244" s="4">
        <v>45533</v>
      </c>
      <c r="B244" s="23">
        <v>469.04</v>
      </c>
      <c r="C244" s="23">
        <v>508.88</v>
      </c>
      <c r="D244" s="23">
        <v>469.04</v>
      </c>
      <c r="E244" s="23">
        <v>508.87758620689652</v>
      </c>
      <c r="F244" s="23">
        <v>496.9</v>
      </c>
      <c r="G244" s="23">
        <v>566.04999999999995</v>
      </c>
      <c r="H244" s="23">
        <v>496.9</v>
      </c>
      <c r="I244" s="23">
        <v>566.04862068965519</v>
      </c>
      <c r="J244" s="23">
        <v>541.04</v>
      </c>
      <c r="K244" s="23">
        <v>613.28</v>
      </c>
      <c r="L244" s="23">
        <v>541.04</v>
      </c>
      <c r="M244" s="24">
        <v>613.27724137931045</v>
      </c>
      <c r="N244" s="14">
        <f t="shared" si="9"/>
        <v>-1.0202763260244283E-2</v>
      </c>
      <c r="O244" s="14">
        <f t="shared" si="10"/>
        <v>-5.9210152533665579E-2</v>
      </c>
      <c r="P244" s="14">
        <f t="shared" si="11"/>
        <v>-0.11580957801260325</v>
      </c>
    </row>
    <row r="245" spans="1:16" x14ac:dyDescent="0.3">
      <c r="A245" s="4">
        <v>45534</v>
      </c>
      <c r="B245" s="23">
        <v>435.56</v>
      </c>
      <c r="C245" s="23">
        <v>506.43</v>
      </c>
      <c r="D245" s="23">
        <v>435.56</v>
      </c>
      <c r="E245" s="23">
        <v>506.43366666666662</v>
      </c>
      <c r="F245" s="23">
        <v>480.36</v>
      </c>
      <c r="G245" s="23">
        <v>563.19000000000005</v>
      </c>
      <c r="H245" s="23">
        <v>480.36</v>
      </c>
      <c r="I245" s="23">
        <v>563.19233333333329</v>
      </c>
      <c r="J245" s="23">
        <v>541.61</v>
      </c>
      <c r="K245" s="23">
        <v>610.89</v>
      </c>
      <c r="L245" s="23">
        <v>541.61</v>
      </c>
      <c r="M245" s="24">
        <v>610.88833333333355</v>
      </c>
      <c r="N245" s="14">
        <f t="shared" si="9"/>
        <v>-7.4055493178099438E-2</v>
      </c>
      <c r="O245" s="14">
        <f t="shared" si="10"/>
        <v>-3.3852975815792205E-2</v>
      </c>
      <c r="P245" s="14">
        <f t="shared" si="11"/>
        <v>1.0529719718572921E-3</v>
      </c>
    </row>
    <row r="246" spans="1:16" x14ac:dyDescent="0.3">
      <c r="A246" s="4">
        <v>45535</v>
      </c>
      <c r="B246" s="23">
        <v>500.95</v>
      </c>
      <c r="C246" s="23">
        <v>506.26</v>
      </c>
      <c r="D246" s="23">
        <v>500.95</v>
      </c>
      <c r="E246" s="23">
        <v>506.25677419354838</v>
      </c>
      <c r="F246" s="23">
        <v>538.99</v>
      </c>
      <c r="G246" s="23">
        <v>562.41</v>
      </c>
      <c r="H246" s="23">
        <v>538.99</v>
      </c>
      <c r="I246" s="23">
        <v>562.41161290322589</v>
      </c>
      <c r="J246" s="23">
        <v>559.29999999999995</v>
      </c>
      <c r="K246" s="23">
        <v>609.22</v>
      </c>
      <c r="L246" s="23">
        <v>559.29999999999995</v>
      </c>
      <c r="M246" s="24">
        <v>609.22419354838723</v>
      </c>
      <c r="N246" s="14">
        <f t="shared" si="9"/>
        <v>0.13987373622741181</v>
      </c>
      <c r="O246" s="14">
        <f t="shared" si="10"/>
        <v>0.11516119506871221</v>
      </c>
      <c r="P246" s="14">
        <f t="shared" si="11"/>
        <v>3.2139816589000503E-2</v>
      </c>
    </row>
    <row r="247" spans="1:16" x14ac:dyDescent="0.3">
      <c r="A247" s="4">
        <v>45536</v>
      </c>
      <c r="B247" s="23">
        <v>555.54999999999995</v>
      </c>
      <c r="C247" s="23">
        <v>555.54999999999995</v>
      </c>
      <c r="D247" s="23">
        <v>555.54999999999995</v>
      </c>
      <c r="E247" s="23">
        <v>555.54999999999995</v>
      </c>
      <c r="F247" s="23">
        <v>554.04999999999995</v>
      </c>
      <c r="G247" s="23">
        <v>554.04999999999995</v>
      </c>
      <c r="H247" s="23">
        <v>554.04999999999995</v>
      </c>
      <c r="I247" s="23">
        <v>554.04999999999995</v>
      </c>
      <c r="J247" s="23">
        <v>626.70000000000005</v>
      </c>
      <c r="K247" s="23">
        <v>626.70000000000005</v>
      </c>
      <c r="L247" s="23">
        <v>626.70000000000005</v>
      </c>
      <c r="M247" s="24">
        <v>626.70000000000005</v>
      </c>
      <c r="N247" s="14">
        <f t="shared" si="9"/>
        <v>0.10345231832474575</v>
      </c>
      <c r="O247" s="14">
        <f t="shared" si="10"/>
        <v>2.7557917521139657E-2</v>
      </c>
      <c r="P247" s="14">
        <f t="shared" si="11"/>
        <v>0.11378195540308773</v>
      </c>
    </row>
    <row r="248" spans="1:16" x14ac:dyDescent="0.3">
      <c r="A248" s="4">
        <v>45537</v>
      </c>
      <c r="B248" s="23">
        <v>655.84</v>
      </c>
      <c r="C248" s="23">
        <v>605.70000000000005</v>
      </c>
      <c r="D248" s="23">
        <v>655.84</v>
      </c>
      <c r="E248" s="23">
        <v>605.69499999999994</v>
      </c>
      <c r="F248" s="23">
        <v>744.21</v>
      </c>
      <c r="G248" s="23">
        <v>649.13</v>
      </c>
      <c r="H248" s="23">
        <v>744.21</v>
      </c>
      <c r="I248" s="23">
        <v>649.13</v>
      </c>
      <c r="J248" s="23">
        <v>744.21</v>
      </c>
      <c r="K248" s="23">
        <v>685.46</v>
      </c>
      <c r="L248" s="23">
        <v>744.21</v>
      </c>
      <c r="M248" s="24">
        <v>685.45500000000004</v>
      </c>
      <c r="N248" s="14">
        <f t="shared" si="9"/>
        <v>0.16595824272600979</v>
      </c>
      <c r="O248" s="14">
        <f t="shared" si="10"/>
        <v>0.29506831768796044</v>
      </c>
      <c r="P248" s="14">
        <f t="shared" si="11"/>
        <v>0.1718552958396648</v>
      </c>
    </row>
    <row r="249" spans="1:16" x14ac:dyDescent="0.3">
      <c r="A249" s="4">
        <v>45538</v>
      </c>
      <c r="B249" s="23">
        <v>618.04999999999995</v>
      </c>
      <c r="C249" s="23">
        <v>609.80999999999995</v>
      </c>
      <c r="D249" s="23">
        <v>618.04999999999995</v>
      </c>
      <c r="E249" s="23">
        <v>609.81333333333328</v>
      </c>
      <c r="F249" s="23">
        <v>637.11</v>
      </c>
      <c r="G249" s="23">
        <v>645.12</v>
      </c>
      <c r="H249" s="23">
        <v>637.11</v>
      </c>
      <c r="I249" s="23">
        <v>645.12333333333333</v>
      </c>
      <c r="J249" s="23">
        <v>663.84</v>
      </c>
      <c r="K249" s="23">
        <v>678.25</v>
      </c>
      <c r="L249" s="23">
        <v>663.84</v>
      </c>
      <c r="M249" s="24">
        <v>678.25</v>
      </c>
      <c r="N249" s="14">
        <f t="shared" si="9"/>
        <v>-5.9347496422195362E-2</v>
      </c>
      <c r="O249" s="14">
        <f t="shared" si="10"/>
        <v>-0.15538092794797745</v>
      </c>
      <c r="P249" s="14">
        <f t="shared" si="11"/>
        <v>-0.11428209648573698</v>
      </c>
    </row>
    <row r="250" spans="1:16" x14ac:dyDescent="0.3">
      <c r="A250" s="4">
        <v>45539</v>
      </c>
      <c r="B250" s="23">
        <v>630.20000000000005</v>
      </c>
      <c r="C250" s="23">
        <v>614.91</v>
      </c>
      <c r="D250" s="23">
        <v>630.20000000000005</v>
      </c>
      <c r="E250" s="23">
        <v>614.91</v>
      </c>
      <c r="F250" s="23">
        <v>652</v>
      </c>
      <c r="G250" s="23">
        <v>646.84</v>
      </c>
      <c r="H250" s="23">
        <v>652</v>
      </c>
      <c r="I250" s="23">
        <v>646.84249999999997</v>
      </c>
      <c r="J250" s="23">
        <v>660.77</v>
      </c>
      <c r="K250" s="23">
        <v>673.88</v>
      </c>
      <c r="L250" s="23">
        <v>660.77</v>
      </c>
      <c r="M250" s="24">
        <v>673.88</v>
      </c>
      <c r="N250" s="14">
        <f t="shared" si="9"/>
        <v>1.9467868989342194E-2</v>
      </c>
      <c r="O250" s="14">
        <f t="shared" si="10"/>
        <v>2.31022368043357E-2</v>
      </c>
      <c r="P250" s="14">
        <f t="shared" si="11"/>
        <v>-4.6353349241172459E-3</v>
      </c>
    </row>
    <row r="251" spans="1:16" x14ac:dyDescent="0.3">
      <c r="A251" s="4">
        <v>45540</v>
      </c>
      <c r="B251" s="23">
        <v>655.68</v>
      </c>
      <c r="C251" s="23">
        <v>623.05999999999995</v>
      </c>
      <c r="D251" s="23">
        <v>655.68</v>
      </c>
      <c r="E251" s="23">
        <v>623.06399999999996</v>
      </c>
      <c r="F251" s="23">
        <v>668.71</v>
      </c>
      <c r="G251" s="23">
        <v>651.22</v>
      </c>
      <c r="H251" s="23">
        <v>668.71</v>
      </c>
      <c r="I251" s="23">
        <v>651.21600000000001</v>
      </c>
      <c r="J251" s="23">
        <v>687.3</v>
      </c>
      <c r="K251" s="23">
        <v>676.56</v>
      </c>
      <c r="L251" s="23">
        <v>687.3</v>
      </c>
      <c r="M251" s="24">
        <v>676.56399999999996</v>
      </c>
      <c r="N251" s="14">
        <f t="shared" si="9"/>
        <v>3.9635635727360646E-2</v>
      </c>
      <c r="O251" s="14">
        <f t="shared" si="10"/>
        <v>2.5305921410577324E-2</v>
      </c>
      <c r="P251" s="14">
        <f t="shared" si="11"/>
        <v>3.9365056467118804E-2</v>
      </c>
    </row>
    <row r="252" spans="1:16" x14ac:dyDescent="0.3">
      <c r="A252" s="4">
        <v>45541</v>
      </c>
      <c r="B252" s="23">
        <v>635.32000000000005</v>
      </c>
      <c r="C252" s="23">
        <v>625.11</v>
      </c>
      <c r="D252" s="23">
        <v>635.32000000000005</v>
      </c>
      <c r="E252" s="23">
        <v>625.10666666666668</v>
      </c>
      <c r="F252" s="23">
        <v>703.42</v>
      </c>
      <c r="G252" s="23">
        <v>659.92</v>
      </c>
      <c r="H252" s="23">
        <v>703.42</v>
      </c>
      <c r="I252" s="23">
        <v>659.91666666666663</v>
      </c>
      <c r="J252" s="23">
        <v>736.13</v>
      </c>
      <c r="K252" s="23">
        <v>686.49</v>
      </c>
      <c r="L252" s="23">
        <v>736.13</v>
      </c>
      <c r="M252" s="24">
        <v>686.49166666666667</v>
      </c>
      <c r="N252" s="14">
        <f t="shared" si="9"/>
        <v>-3.1544056083580546E-2</v>
      </c>
      <c r="O252" s="14">
        <f t="shared" si="10"/>
        <v>5.0603669622288031E-2</v>
      </c>
      <c r="P252" s="14">
        <f t="shared" si="11"/>
        <v>6.8635855438780674E-2</v>
      </c>
    </row>
    <row r="253" spans="1:16" x14ac:dyDescent="0.3">
      <c r="A253" s="4">
        <v>45542</v>
      </c>
      <c r="B253" s="23">
        <v>695.53</v>
      </c>
      <c r="C253" s="23">
        <v>635.16999999999996</v>
      </c>
      <c r="D253" s="23">
        <v>695.53</v>
      </c>
      <c r="E253" s="23">
        <v>635.16714285714284</v>
      </c>
      <c r="F253" s="23">
        <v>693.88</v>
      </c>
      <c r="G253" s="23">
        <v>664.77</v>
      </c>
      <c r="H253" s="23">
        <v>693.88</v>
      </c>
      <c r="I253" s="23">
        <v>664.76857142857148</v>
      </c>
      <c r="J253" s="23">
        <v>738.39</v>
      </c>
      <c r="K253" s="23">
        <v>693.91</v>
      </c>
      <c r="L253" s="23">
        <v>738.39</v>
      </c>
      <c r="M253" s="24">
        <v>693.90571428571434</v>
      </c>
      <c r="N253" s="14">
        <f t="shared" si="9"/>
        <v>9.0545335901938043E-2</v>
      </c>
      <c r="O253" s="14">
        <f t="shared" si="10"/>
        <v>-1.3655118066310095E-2</v>
      </c>
      <c r="P253" s="14">
        <f t="shared" si="11"/>
        <v>3.0654067353646729E-3</v>
      </c>
    </row>
    <row r="254" spans="1:16" x14ac:dyDescent="0.3">
      <c r="A254" s="4">
        <v>45543</v>
      </c>
      <c r="B254" s="23">
        <v>594.82000000000005</v>
      </c>
      <c r="C254" s="23">
        <v>630.12</v>
      </c>
      <c r="D254" s="23">
        <v>594.82000000000005</v>
      </c>
      <c r="E254" s="23">
        <v>630.12374999999997</v>
      </c>
      <c r="F254" s="23">
        <v>577.58000000000004</v>
      </c>
      <c r="G254" s="23">
        <v>653.87</v>
      </c>
      <c r="H254" s="23">
        <v>577.58000000000004</v>
      </c>
      <c r="I254" s="23">
        <v>653.87</v>
      </c>
      <c r="J254" s="23">
        <v>746.82</v>
      </c>
      <c r="K254" s="23">
        <v>700.52</v>
      </c>
      <c r="L254" s="23">
        <v>746.82</v>
      </c>
      <c r="M254" s="24">
        <v>700.52</v>
      </c>
      <c r="N254" s="14">
        <f t="shared" si="9"/>
        <v>-0.15641530610037707</v>
      </c>
      <c r="O254" s="14">
        <f t="shared" si="10"/>
        <v>-0.18345207395286786</v>
      </c>
      <c r="P254" s="14">
        <f t="shared" si="11"/>
        <v>1.1352051939236324E-2</v>
      </c>
    </row>
    <row r="255" spans="1:16" x14ac:dyDescent="0.3">
      <c r="A255" s="4">
        <v>45544</v>
      </c>
      <c r="B255" s="23">
        <v>507.67</v>
      </c>
      <c r="C255" s="23">
        <v>616.52</v>
      </c>
      <c r="D255" s="23">
        <v>507.67</v>
      </c>
      <c r="E255" s="23">
        <v>616.51777777777772</v>
      </c>
      <c r="F255" s="23">
        <v>714.71</v>
      </c>
      <c r="G255" s="23">
        <v>660.63</v>
      </c>
      <c r="H255" s="23">
        <v>714.71</v>
      </c>
      <c r="I255" s="23">
        <v>660.63</v>
      </c>
      <c r="J255" s="23">
        <v>761.6</v>
      </c>
      <c r="K255" s="23">
        <v>707.31</v>
      </c>
      <c r="L255" s="23">
        <v>761.6</v>
      </c>
      <c r="M255" s="24">
        <v>707.30666666666673</v>
      </c>
      <c r="N255" s="14">
        <f t="shared" si="9"/>
        <v>-0.15842720857483791</v>
      </c>
      <c r="O255" s="14">
        <f t="shared" si="10"/>
        <v>0.21302990507241429</v>
      </c>
      <c r="P255" s="14">
        <f t="shared" si="11"/>
        <v>1.9597291236214315E-2</v>
      </c>
    </row>
    <row r="256" spans="1:16" x14ac:dyDescent="0.3">
      <c r="A256" s="4">
        <v>45545</v>
      </c>
      <c r="B256" s="23">
        <v>752.98</v>
      </c>
      <c r="C256" s="23">
        <v>630.16</v>
      </c>
      <c r="D256" s="23">
        <v>752.98</v>
      </c>
      <c r="E256" s="23">
        <v>630.16399999999999</v>
      </c>
      <c r="F256" s="23">
        <v>761.47</v>
      </c>
      <c r="G256" s="23">
        <v>670.71</v>
      </c>
      <c r="H256" s="23">
        <v>761.47</v>
      </c>
      <c r="I256" s="23">
        <v>670.71400000000006</v>
      </c>
      <c r="J256" s="23">
        <v>765.93</v>
      </c>
      <c r="K256" s="23">
        <v>713.17</v>
      </c>
      <c r="L256" s="23">
        <v>765.93</v>
      </c>
      <c r="M256" s="24">
        <v>713.1690000000001</v>
      </c>
      <c r="N256" s="14">
        <f t="shared" si="9"/>
        <v>0.3942070368285151</v>
      </c>
      <c r="O256" s="14">
        <f t="shared" si="10"/>
        <v>6.3373909617334717E-2</v>
      </c>
      <c r="P256" s="14">
        <f t="shared" si="11"/>
        <v>5.6692982756701912E-3</v>
      </c>
    </row>
    <row r="257" spans="1:16" x14ac:dyDescent="0.3">
      <c r="A257" s="4">
        <v>45546</v>
      </c>
      <c r="B257" s="23">
        <v>769.48</v>
      </c>
      <c r="C257" s="23">
        <v>642.83000000000004</v>
      </c>
      <c r="D257" s="23">
        <v>769.48</v>
      </c>
      <c r="E257" s="23">
        <v>642.82909090909084</v>
      </c>
      <c r="F257" s="23">
        <v>785.68</v>
      </c>
      <c r="G257" s="23">
        <v>681.17</v>
      </c>
      <c r="H257" s="23">
        <v>785.68</v>
      </c>
      <c r="I257" s="23">
        <v>681.16545454545462</v>
      </c>
      <c r="J257" s="23">
        <v>798.73</v>
      </c>
      <c r="K257" s="23">
        <v>720.95</v>
      </c>
      <c r="L257" s="23">
        <v>798.73</v>
      </c>
      <c r="M257" s="24">
        <v>720.94727272727278</v>
      </c>
      <c r="N257" s="14">
        <f t="shared" si="9"/>
        <v>2.1676295015788213E-2</v>
      </c>
      <c r="O257" s="14">
        <f t="shared" si="10"/>
        <v>3.1298809219429576E-2</v>
      </c>
      <c r="P257" s="14">
        <f t="shared" si="11"/>
        <v>4.1932184501803943E-2</v>
      </c>
    </row>
    <row r="258" spans="1:16" x14ac:dyDescent="0.3">
      <c r="A258" s="4">
        <v>45547</v>
      </c>
      <c r="B258" s="23">
        <v>800.99</v>
      </c>
      <c r="C258" s="23">
        <v>656.01</v>
      </c>
      <c r="D258" s="23">
        <v>800.99</v>
      </c>
      <c r="E258" s="23">
        <v>656.0091666666666</v>
      </c>
      <c r="F258" s="23">
        <v>822.36</v>
      </c>
      <c r="G258" s="23">
        <v>692.93</v>
      </c>
      <c r="H258" s="23">
        <v>822.36</v>
      </c>
      <c r="I258" s="23">
        <v>692.93166666666673</v>
      </c>
      <c r="J258" s="23">
        <v>824.91</v>
      </c>
      <c r="K258" s="23">
        <v>729.61</v>
      </c>
      <c r="L258" s="23">
        <v>824.91</v>
      </c>
      <c r="M258" s="24">
        <v>729.61083333333329</v>
      </c>
      <c r="N258" s="14">
        <f t="shared" si="9"/>
        <v>4.013350055794105E-2</v>
      </c>
      <c r="O258" s="14">
        <f t="shared" si="10"/>
        <v>4.562867053621384E-2</v>
      </c>
      <c r="P258" s="14">
        <f t="shared" si="11"/>
        <v>3.2251323220114127E-2</v>
      </c>
    </row>
    <row r="259" spans="1:16" x14ac:dyDescent="0.3">
      <c r="A259" s="4">
        <v>45548</v>
      </c>
      <c r="B259" s="23">
        <v>780.47</v>
      </c>
      <c r="C259" s="23">
        <v>665.58</v>
      </c>
      <c r="D259" s="23">
        <v>780.47</v>
      </c>
      <c r="E259" s="23">
        <v>665.58307692307676</v>
      </c>
      <c r="F259" s="23">
        <v>813.62</v>
      </c>
      <c r="G259" s="23">
        <v>702.22</v>
      </c>
      <c r="H259" s="23">
        <v>813.62</v>
      </c>
      <c r="I259" s="23">
        <v>702.21538461538466</v>
      </c>
      <c r="J259" s="23">
        <v>837.05</v>
      </c>
      <c r="K259" s="23">
        <v>737.88</v>
      </c>
      <c r="L259" s="23">
        <v>837.05</v>
      </c>
      <c r="M259" s="24">
        <v>737.87538461538452</v>
      </c>
      <c r="N259" s="14">
        <f t="shared" si="9"/>
        <v>-2.5952160278574908E-2</v>
      </c>
      <c r="O259" s="14">
        <f t="shared" si="10"/>
        <v>-1.0684828849289285E-2</v>
      </c>
      <c r="P259" s="14">
        <f t="shared" si="11"/>
        <v>1.4609516387049664E-2</v>
      </c>
    </row>
    <row r="260" spans="1:16" x14ac:dyDescent="0.3">
      <c r="A260" s="4">
        <v>45549</v>
      </c>
      <c r="B260" s="23">
        <v>848.37</v>
      </c>
      <c r="C260" s="23">
        <v>678.64</v>
      </c>
      <c r="D260" s="23">
        <v>848.37</v>
      </c>
      <c r="E260" s="23">
        <v>678.63928571428562</v>
      </c>
      <c r="F260" s="23">
        <v>860.13</v>
      </c>
      <c r="G260" s="23">
        <v>713.5</v>
      </c>
      <c r="H260" s="23">
        <v>860.13</v>
      </c>
      <c r="I260" s="23">
        <v>713.495</v>
      </c>
      <c r="J260" s="23">
        <v>872.37</v>
      </c>
      <c r="K260" s="23">
        <v>747.48</v>
      </c>
      <c r="L260" s="23">
        <v>872.37</v>
      </c>
      <c r="M260" s="24">
        <v>747.48214285714289</v>
      </c>
      <c r="N260" s="14">
        <f t="shared" ref="N260:N323" si="12">IFERROR(LN(D260/D259),0)</f>
        <v>8.3420559069051936E-2</v>
      </c>
      <c r="O260" s="14">
        <f t="shared" ref="O260:O323" si="13">IFERROR(LN(H260/H259),0)</f>
        <v>5.5590114077864378E-2</v>
      </c>
      <c r="P260" s="14">
        <f t="shared" ref="P260:P323" si="14">IFERROR(LN(L260/L259),0)</f>
        <v>4.1329839978942226E-2</v>
      </c>
    </row>
    <row r="261" spans="1:16" x14ac:dyDescent="0.3">
      <c r="A261" s="4">
        <v>45550</v>
      </c>
      <c r="B261" s="23">
        <v>880.13</v>
      </c>
      <c r="C261" s="23">
        <v>692.07</v>
      </c>
      <c r="D261" s="23">
        <v>880.13</v>
      </c>
      <c r="E261" s="23">
        <v>692.07199999999989</v>
      </c>
      <c r="F261" s="23">
        <v>817.54</v>
      </c>
      <c r="G261" s="23">
        <v>720.43</v>
      </c>
      <c r="H261" s="23">
        <v>817.54</v>
      </c>
      <c r="I261" s="23">
        <v>720.43133333333344</v>
      </c>
      <c r="J261" s="23">
        <v>896.16</v>
      </c>
      <c r="K261" s="23">
        <v>757.39</v>
      </c>
      <c r="L261" s="23">
        <v>896.16</v>
      </c>
      <c r="M261" s="24">
        <v>757.39400000000001</v>
      </c>
      <c r="N261" s="14">
        <f t="shared" si="12"/>
        <v>3.6752762447981473E-2</v>
      </c>
      <c r="O261" s="14">
        <f t="shared" si="13"/>
        <v>-5.0783709376307655E-2</v>
      </c>
      <c r="P261" s="14">
        <f t="shared" si="14"/>
        <v>2.6905322620786105E-2</v>
      </c>
    </row>
    <row r="262" spans="1:16" x14ac:dyDescent="0.3">
      <c r="A262" s="4">
        <v>45551</v>
      </c>
      <c r="B262" s="23">
        <v>903.35</v>
      </c>
      <c r="C262" s="23">
        <v>705.28</v>
      </c>
      <c r="D262" s="23">
        <v>903.35</v>
      </c>
      <c r="E262" s="23">
        <v>705.2768749999999</v>
      </c>
      <c r="F262" s="23">
        <v>910.46</v>
      </c>
      <c r="G262" s="23">
        <v>732.31</v>
      </c>
      <c r="H262" s="23">
        <v>910.46</v>
      </c>
      <c r="I262" s="23">
        <v>732.30812500000002</v>
      </c>
      <c r="J262" s="23">
        <v>914.71</v>
      </c>
      <c r="K262" s="23">
        <v>767.23</v>
      </c>
      <c r="L262" s="23">
        <v>914.71</v>
      </c>
      <c r="M262" s="24">
        <v>767.22624999999994</v>
      </c>
      <c r="N262" s="14">
        <f t="shared" si="12"/>
        <v>2.604045138555576E-2</v>
      </c>
      <c r="O262" s="14">
        <f t="shared" si="13"/>
        <v>0.10765013505908183</v>
      </c>
      <c r="P262" s="14">
        <f t="shared" si="14"/>
        <v>2.0488106687226806E-2</v>
      </c>
    </row>
    <row r="263" spans="1:16" x14ac:dyDescent="0.3">
      <c r="A263" s="4">
        <v>45552</v>
      </c>
      <c r="B263" s="23">
        <v>914.36</v>
      </c>
      <c r="C263" s="23">
        <v>717.58</v>
      </c>
      <c r="D263" s="23">
        <v>914.36</v>
      </c>
      <c r="E263" s="23">
        <v>717.57588235294111</v>
      </c>
      <c r="F263" s="23">
        <v>919.59</v>
      </c>
      <c r="G263" s="23">
        <v>743.32</v>
      </c>
      <c r="H263" s="23">
        <v>919.59</v>
      </c>
      <c r="I263" s="23">
        <v>743.32470588235299</v>
      </c>
      <c r="J263" s="23">
        <v>922.81</v>
      </c>
      <c r="K263" s="23">
        <v>776.38</v>
      </c>
      <c r="L263" s="23">
        <v>922.81</v>
      </c>
      <c r="M263" s="24">
        <v>776.37823529411753</v>
      </c>
      <c r="N263" s="14">
        <f t="shared" si="12"/>
        <v>1.2114291771911203E-2</v>
      </c>
      <c r="O263" s="14">
        <f t="shared" si="13"/>
        <v>9.9779522396481728E-3</v>
      </c>
      <c r="P263" s="14">
        <f t="shared" si="14"/>
        <v>8.8162876764428088E-3</v>
      </c>
    </row>
    <row r="264" spans="1:16" x14ac:dyDescent="0.3">
      <c r="A264" s="4">
        <v>45553</v>
      </c>
      <c r="B264" s="23">
        <v>917.86</v>
      </c>
      <c r="C264" s="23">
        <v>728.7</v>
      </c>
      <c r="D264" s="23">
        <v>917.86</v>
      </c>
      <c r="E264" s="23">
        <v>728.70277777777778</v>
      </c>
      <c r="F264" s="23">
        <v>922.98</v>
      </c>
      <c r="G264" s="23">
        <v>753.31</v>
      </c>
      <c r="H264" s="23">
        <v>922.98</v>
      </c>
      <c r="I264" s="23">
        <v>753.30555555555554</v>
      </c>
      <c r="J264" s="23">
        <v>928</v>
      </c>
      <c r="K264" s="23">
        <v>784.8</v>
      </c>
      <c r="L264" s="23">
        <v>928</v>
      </c>
      <c r="M264" s="24">
        <v>784.80166666666662</v>
      </c>
      <c r="N264" s="14">
        <f t="shared" si="12"/>
        <v>3.8205065518818744E-3</v>
      </c>
      <c r="O264" s="14">
        <f t="shared" si="13"/>
        <v>3.6796472589847311E-3</v>
      </c>
      <c r="P264" s="14">
        <f t="shared" si="14"/>
        <v>5.6083699610087485E-3</v>
      </c>
    </row>
    <row r="265" spans="1:16" x14ac:dyDescent="0.3">
      <c r="A265" s="4">
        <v>45554</v>
      </c>
      <c r="B265" s="23">
        <v>913.06</v>
      </c>
      <c r="C265" s="23">
        <v>738.41</v>
      </c>
      <c r="D265" s="23">
        <v>913.06</v>
      </c>
      <c r="E265" s="23">
        <v>738.40578947368419</v>
      </c>
      <c r="F265" s="23">
        <v>926.28</v>
      </c>
      <c r="G265" s="23">
        <v>762.41</v>
      </c>
      <c r="H265" s="23">
        <v>926.28</v>
      </c>
      <c r="I265" s="23">
        <v>762.40947368421052</v>
      </c>
      <c r="J265" s="23">
        <v>930.49</v>
      </c>
      <c r="K265" s="23">
        <v>792.47</v>
      </c>
      <c r="L265" s="23">
        <v>930.49</v>
      </c>
      <c r="M265" s="24">
        <v>792.46947368421047</v>
      </c>
      <c r="N265" s="14">
        <f t="shared" si="12"/>
        <v>-5.2432776929406712E-3</v>
      </c>
      <c r="O265" s="14">
        <f t="shared" si="13"/>
        <v>3.5689989540481147E-3</v>
      </c>
      <c r="P265" s="14">
        <f t="shared" si="14"/>
        <v>2.6795963280931531E-3</v>
      </c>
    </row>
    <row r="266" spans="1:16" x14ac:dyDescent="0.3">
      <c r="A266" s="4">
        <v>45555</v>
      </c>
      <c r="B266" s="23">
        <v>930.23</v>
      </c>
      <c r="C266" s="23">
        <v>748</v>
      </c>
      <c r="D266" s="23">
        <v>930.23</v>
      </c>
      <c r="E266" s="23">
        <v>747.99699999999996</v>
      </c>
      <c r="F266" s="23">
        <v>931.15</v>
      </c>
      <c r="G266" s="23">
        <v>770.85</v>
      </c>
      <c r="H266" s="23">
        <v>931.15</v>
      </c>
      <c r="I266" s="23">
        <v>770.84649999999999</v>
      </c>
      <c r="J266" s="23">
        <v>932.08</v>
      </c>
      <c r="K266" s="23">
        <v>799.45</v>
      </c>
      <c r="L266" s="23">
        <v>932.08</v>
      </c>
      <c r="M266" s="24">
        <v>799.44999999999993</v>
      </c>
      <c r="N266" s="14">
        <f t="shared" si="12"/>
        <v>1.8630271547940981E-2</v>
      </c>
      <c r="O266" s="14">
        <f t="shared" si="13"/>
        <v>5.2438166277520067E-3</v>
      </c>
      <c r="P266" s="14">
        <f t="shared" si="14"/>
        <v>1.7073187973920398E-3</v>
      </c>
    </row>
    <row r="267" spans="1:16" x14ac:dyDescent="0.3">
      <c r="A267" s="4">
        <v>45556</v>
      </c>
      <c r="B267" s="23">
        <v>931.73</v>
      </c>
      <c r="C267" s="23">
        <v>756.75</v>
      </c>
      <c r="D267" s="23">
        <v>931.73</v>
      </c>
      <c r="E267" s="23">
        <v>756.74619047619035</v>
      </c>
      <c r="F267" s="23">
        <v>931.91</v>
      </c>
      <c r="G267" s="23">
        <v>778.52</v>
      </c>
      <c r="H267" s="23">
        <v>931.91</v>
      </c>
      <c r="I267" s="23">
        <v>778.51619047619045</v>
      </c>
      <c r="J267" s="23">
        <v>932.19</v>
      </c>
      <c r="K267" s="23">
        <v>805.77</v>
      </c>
      <c r="L267" s="23">
        <v>932.19</v>
      </c>
      <c r="M267" s="24">
        <v>805.77095238095228</v>
      </c>
      <c r="N267" s="14">
        <f t="shared" si="12"/>
        <v>1.6112057450191077E-3</v>
      </c>
      <c r="O267" s="14">
        <f t="shared" si="13"/>
        <v>8.1586212162421947E-4</v>
      </c>
      <c r="P267" s="14">
        <f t="shared" si="14"/>
        <v>1.1800865768124596E-4</v>
      </c>
    </row>
    <row r="268" spans="1:16" x14ac:dyDescent="0.3">
      <c r="A268" s="4">
        <v>45557</v>
      </c>
      <c r="B268" s="23">
        <v>930.06</v>
      </c>
      <c r="C268" s="23">
        <v>764.62</v>
      </c>
      <c r="D268" s="23">
        <v>930.06</v>
      </c>
      <c r="E268" s="23">
        <v>764.62409090909091</v>
      </c>
      <c r="F268" s="23">
        <v>930.76</v>
      </c>
      <c r="G268" s="23">
        <v>785.44</v>
      </c>
      <c r="H268" s="23">
        <v>930.76</v>
      </c>
      <c r="I268" s="23">
        <v>785.43636363636358</v>
      </c>
      <c r="J268" s="23">
        <v>932.43</v>
      </c>
      <c r="K268" s="23">
        <v>811.53</v>
      </c>
      <c r="L268" s="23">
        <v>932.43</v>
      </c>
      <c r="M268" s="24">
        <v>811.52818181818179</v>
      </c>
      <c r="N268" s="14">
        <f t="shared" si="12"/>
        <v>-1.7939729484910741E-3</v>
      </c>
      <c r="O268" s="14">
        <f t="shared" si="13"/>
        <v>-1.2347867803925549E-3</v>
      </c>
      <c r="P268" s="14">
        <f t="shared" si="14"/>
        <v>2.5742510680495359E-4</v>
      </c>
    </row>
    <row r="269" spans="1:16" x14ac:dyDescent="0.3">
      <c r="A269" s="4">
        <v>45558</v>
      </c>
      <c r="B269" s="23">
        <v>930.98</v>
      </c>
      <c r="C269" s="23">
        <v>771.86</v>
      </c>
      <c r="D269" s="23">
        <v>930.98</v>
      </c>
      <c r="E269" s="23">
        <v>771.85695652173911</v>
      </c>
      <c r="F269" s="23">
        <v>932.49</v>
      </c>
      <c r="G269" s="23">
        <v>791.83</v>
      </c>
      <c r="H269" s="23">
        <v>932.49</v>
      </c>
      <c r="I269" s="23">
        <v>791.83</v>
      </c>
      <c r="J269" s="23">
        <v>932.51</v>
      </c>
      <c r="K269" s="23">
        <v>816.79</v>
      </c>
      <c r="L269" s="23">
        <v>932.51</v>
      </c>
      <c r="M269" s="24">
        <v>816.78826086956508</v>
      </c>
      <c r="N269" s="14">
        <f t="shared" si="12"/>
        <v>9.8869457394033756E-4</v>
      </c>
      <c r="O269" s="14">
        <f t="shared" si="13"/>
        <v>1.8569708811332485E-3</v>
      </c>
      <c r="P269" s="14">
        <f t="shared" si="14"/>
        <v>8.5793644888364426E-5</v>
      </c>
    </row>
    <row r="270" spans="1:16" x14ac:dyDescent="0.3">
      <c r="A270" s="4">
        <v>45559</v>
      </c>
      <c r="B270" s="23">
        <v>931.57</v>
      </c>
      <c r="C270" s="23">
        <v>778.51</v>
      </c>
      <c r="D270" s="23">
        <v>931.57</v>
      </c>
      <c r="E270" s="23">
        <v>778.51166666666666</v>
      </c>
      <c r="F270" s="23">
        <v>932.59</v>
      </c>
      <c r="G270" s="23">
        <v>797.7</v>
      </c>
      <c r="H270" s="23">
        <v>932.59</v>
      </c>
      <c r="I270" s="23">
        <v>797.69500000000005</v>
      </c>
      <c r="J270" s="23">
        <v>932.69</v>
      </c>
      <c r="K270" s="23">
        <v>821.62</v>
      </c>
      <c r="L270" s="23">
        <v>932.69</v>
      </c>
      <c r="M270" s="24">
        <v>821.61749999999984</v>
      </c>
      <c r="N270" s="14">
        <f t="shared" si="12"/>
        <v>6.3354006038405608E-4</v>
      </c>
      <c r="O270" s="14">
        <f t="shared" si="13"/>
        <v>1.0723400615074653E-4</v>
      </c>
      <c r="P270" s="14">
        <f t="shared" si="14"/>
        <v>1.9300879322191379E-4</v>
      </c>
    </row>
    <row r="271" spans="1:16" x14ac:dyDescent="0.3">
      <c r="A271" s="4">
        <v>45560</v>
      </c>
      <c r="B271" s="23">
        <v>903.91</v>
      </c>
      <c r="C271" s="23">
        <v>783.53</v>
      </c>
      <c r="D271" s="23">
        <v>903.91</v>
      </c>
      <c r="E271" s="23">
        <v>783.52759999999989</v>
      </c>
      <c r="F271" s="23">
        <v>926.9</v>
      </c>
      <c r="G271" s="23">
        <v>802.86</v>
      </c>
      <c r="H271" s="23">
        <v>926.9</v>
      </c>
      <c r="I271" s="23">
        <v>802.86320000000012</v>
      </c>
      <c r="J271" s="23">
        <v>932.65</v>
      </c>
      <c r="K271" s="23">
        <v>826.06</v>
      </c>
      <c r="L271" s="23">
        <v>932.65</v>
      </c>
      <c r="M271" s="24">
        <v>826.05879999999991</v>
      </c>
      <c r="N271" s="14">
        <f t="shared" si="12"/>
        <v>-3.014153691570888E-2</v>
      </c>
      <c r="O271" s="14">
        <f t="shared" si="13"/>
        <v>-6.1199767242436053E-3</v>
      </c>
      <c r="P271" s="14">
        <f t="shared" si="14"/>
        <v>-4.2887623710602511E-5</v>
      </c>
    </row>
    <row r="272" spans="1:16" x14ac:dyDescent="0.3">
      <c r="A272" s="4">
        <v>45561</v>
      </c>
      <c r="B272" s="23">
        <v>903.6</v>
      </c>
      <c r="C272" s="23">
        <v>788.15</v>
      </c>
      <c r="D272" s="23">
        <v>903.6</v>
      </c>
      <c r="E272" s="23">
        <v>788.14576923076913</v>
      </c>
      <c r="F272" s="23">
        <v>922.86</v>
      </c>
      <c r="G272" s="23">
        <v>807.48</v>
      </c>
      <c r="H272" s="23">
        <v>922.86</v>
      </c>
      <c r="I272" s="23">
        <v>807.4784615384616</v>
      </c>
      <c r="J272" s="23">
        <v>929.41</v>
      </c>
      <c r="K272" s="23">
        <v>830.03</v>
      </c>
      <c r="L272" s="23">
        <v>929.41</v>
      </c>
      <c r="M272" s="24">
        <v>830.03384615384607</v>
      </c>
      <c r="N272" s="14">
        <f t="shared" si="12"/>
        <v>-3.4301332002522906E-4</v>
      </c>
      <c r="O272" s="14">
        <f t="shared" si="13"/>
        <v>-4.3681411900130928E-3</v>
      </c>
      <c r="P272" s="14">
        <f t="shared" si="14"/>
        <v>-3.4800202677093871E-3</v>
      </c>
    </row>
    <row r="273" spans="1:16" x14ac:dyDescent="0.3">
      <c r="A273" s="4">
        <v>45562</v>
      </c>
      <c r="B273" s="23">
        <v>887.49</v>
      </c>
      <c r="C273" s="23">
        <v>791.83</v>
      </c>
      <c r="D273" s="23">
        <v>887.49</v>
      </c>
      <c r="E273" s="23">
        <v>791.82518518518509</v>
      </c>
      <c r="F273" s="23">
        <v>910.26</v>
      </c>
      <c r="G273" s="23">
        <v>811.29</v>
      </c>
      <c r="H273" s="23">
        <v>910.26</v>
      </c>
      <c r="I273" s="23">
        <v>811.28518518518524</v>
      </c>
      <c r="J273" s="23">
        <v>930.41</v>
      </c>
      <c r="K273" s="23">
        <v>833.75</v>
      </c>
      <c r="L273" s="23">
        <v>930.41</v>
      </c>
      <c r="M273" s="24">
        <v>833.75148148148139</v>
      </c>
      <c r="N273" s="14">
        <f t="shared" si="12"/>
        <v>-1.7989530913391144E-2</v>
      </c>
      <c r="O273" s="14">
        <f t="shared" si="13"/>
        <v>-1.3747270703717538E-2</v>
      </c>
      <c r="P273" s="14">
        <f t="shared" si="14"/>
        <v>1.0753729891805131E-3</v>
      </c>
    </row>
    <row r="274" spans="1:16" x14ac:dyDescent="0.3">
      <c r="A274" s="4">
        <v>45563</v>
      </c>
      <c r="B274" s="23">
        <v>893.38</v>
      </c>
      <c r="C274" s="23">
        <v>795.45</v>
      </c>
      <c r="D274" s="23">
        <v>893.38</v>
      </c>
      <c r="E274" s="23">
        <v>795.4521428571428</v>
      </c>
      <c r="F274" s="23">
        <v>909.78</v>
      </c>
      <c r="G274" s="23">
        <v>814.8</v>
      </c>
      <c r="H274" s="23">
        <v>909.78</v>
      </c>
      <c r="I274" s="23">
        <v>814.80285714285708</v>
      </c>
      <c r="J274" s="23">
        <v>932.52</v>
      </c>
      <c r="K274" s="23">
        <v>837.28</v>
      </c>
      <c r="L274" s="23">
        <v>932.52</v>
      </c>
      <c r="M274" s="24">
        <v>837.27892857142854</v>
      </c>
      <c r="N274" s="14">
        <f t="shared" si="12"/>
        <v>6.6147685979067363E-3</v>
      </c>
      <c r="O274" s="14">
        <f t="shared" si="13"/>
        <v>-5.2746094715345657E-4</v>
      </c>
      <c r="P274" s="14">
        <f t="shared" si="14"/>
        <v>2.265249797108391E-3</v>
      </c>
    </row>
    <row r="275" spans="1:16" x14ac:dyDescent="0.3">
      <c r="A275" s="4">
        <v>45564</v>
      </c>
      <c r="B275" s="23">
        <v>890.02</v>
      </c>
      <c r="C275" s="23">
        <v>798.71</v>
      </c>
      <c r="D275" s="23">
        <v>890.02</v>
      </c>
      <c r="E275" s="23">
        <v>798.71310344827589</v>
      </c>
      <c r="F275" s="23">
        <v>912.76</v>
      </c>
      <c r="G275" s="23">
        <v>818.18</v>
      </c>
      <c r="H275" s="23">
        <v>912.76</v>
      </c>
      <c r="I275" s="23">
        <v>818.18068965517239</v>
      </c>
      <c r="J275" s="23">
        <v>929.69</v>
      </c>
      <c r="K275" s="23">
        <v>840.47</v>
      </c>
      <c r="L275" s="23">
        <v>929.69</v>
      </c>
      <c r="M275" s="24">
        <v>840.46551724137919</v>
      </c>
      <c r="N275" s="14">
        <f t="shared" si="12"/>
        <v>-3.7680878945556043E-3</v>
      </c>
      <c r="O275" s="14">
        <f t="shared" si="13"/>
        <v>3.2701643373204748E-3</v>
      </c>
      <c r="P275" s="14">
        <f t="shared" si="14"/>
        <v>-3.0394017630871527E-3</v>
      </c>
    </row>
    <row r="276" spans="1:16" x14ac:dyDescent="0.3">
      <c r="A276" s="4">
        <v>45565</v>
      </c>
      <c r="B276" s="23">
        <v>7233.16</v>
      </c>
      <c r="C276" s="23">
        <v>1013.19</v>
      </c>
      <c r="D276" s="23">
        <v>7233.16</v>
      </c>
      <c r="E276" s="23">
        <v>932.49018046649098</v>
      </c>
      <c r="F276" s="23">
        <v>7233.16</v>
      </c>
      <c r="G276" s="23">
        <v>1032.01</v>
      </c>
      <c r="H276" s="23">
        <v>7233.16</v>
      </c>
      <c r="I276" s="23">
        <v>932.49018046649098</v>
      </c>
      <c r="J276" s="23">
        <v>7233.16</v>
      </c>
      <c r="K276" s="23">
        <v>1053.56</v>
      </c>
      <c r="L276" s="23">
        <v>7233.16</v>
      </c>
      <c r="M276" s="24">
        <v>932.49018046649098</v>
      </c>
      <c r="N276" s="14">
        <f t="shared" si="12"/>
        <v>2.0951873530558722</v>
      </c>
      <c r="O276" s="14">
        <f t="shared" si="13"/>
        <v>2.0699583110614568</v>
      </c>
      <c r="P276" s="14">
        <f t="shared" si="14"/>
        <v>2.0515800901936161</v>
      </c>
    </row>
    <row r="277" spans="1:16" x14ac:dyDescent="0.3">
      <c r="A277" s="4">
        <v>45566</v>
      </c>
      <c r="B277" s="23">
        <v>945.63</v>
      </c>
      <c r="C277" s="23">
        <v>945.63</v>
      </c>
      <c r="D277" s="23">
        <v>917.85</v>
      </c>
      <c r="E277" s="23">
        <v>917.85</v>
      </c>
      <c r="F277" s="23">
        <v>1001.27</v>
      </c>
      <c r="G277" s="23">
        <v>1001.27</v>
      </c>
      <c r="H277" s="23">
        <v>917.85</v>
      </c>
      <c r="I277" s="23">
        <v>917.85</v>
      </c>
      <c r="J277" s="23">
        <v>1285.6300000000001</v>
      </c>
      <c r="K277" s="23">
        <v>1285.6300000000001</v>
      </c>
      <c r="L277" s="23">
        <v>917.85</v>
      </c>
      <c r="M277" s="24">
        <v>917.85</v>
      </c>
      <c r="N277" s="14">
        <f t="shared" si="12"/>
        <v>-2.064397308863021</v>
      </c>
      <c r="O277" s="14">
        <f t="shared" si="13"/>
        <v>-2.064397308863021</v>
      </c>
      <c r="P277" s="14">
        <f t="shared" si="14"/>
        <v>-2.064397308863021</v>
      </c>
    </row>
    <row r="278" spans="1:16" x14ac:dyDescent="0.3">
      <c r="A278" s="4">
        <v>45567</v>
      </c>
      <c r="B278" s="23">
        <v>946.72</v>
      </c>
      <c r="C278" s="23">
        <v>946.18</v>
      </c>
      <c r="D278" s="23">
        <v>917.85</v>
      </c>
      <c r="E278" s="23">
        <v>917.85</v>
      </c>
      <c r="F278" s="23">
        <v>1109.06</v>
      </c>
      <c r="G278" s="23">
        <v>1055.17</v>
      </c>
      <c r="H278" s="23">
        <v>917.85</v>
      </c>
      <c r="I278" s="23">
        <v>917.85</v>
      </c>
      <c r="J278" s="23">
        <v>1402</v>
      </c>
      <c r="K278" s="23">
        <v>1343.82</v>
      </c>
      <c r="L278" s="23">
        <v>917.85</v>
      </c>
      <c r="M278" s="24">
        <v>917.85</v>
      </c>
      <c r="N278" s="14">
        <f t="shared" si="12"/>
        <v>0</v>
      </c>
      <c r="O278" s="14">
        <f t="shared" si="13"/>
        <v>0</v>
      </c>
      <c r="P278" s="14">
        <f t="shared" si="14"/>
        <v>0</v>
      </c>
    </row>
    <row r="279" spans="1:16" x14ac:dyDescent="0.3">
      <c r="A279" s="4">
        <v>45568</v>
      </c>
      <c r="B279" s="23">
        <v>1095.1099999999999</v>
      </c>
      <c r="C279" s="23">
        <v>995.82</v>
      </c>
      <c r="D279" s="23">
        <v>917.85</v>
      </c>
      <c r="E279" s="23">
        <v>917.85</v>
      </c>
      <c r="F279" s="23">
        <v>1330.47</v>
      </c>
      <c r="G279" s="23">
        <v>1146.93</v>
      </c>
      <c r="H279" s="23">
        <v>917.85</v>
      </c>
      <c r="I279" s="23">
        <v>917.85</v>
      </c>
      <c r="J279" s="23">
        <v>1999.86</v>
      </c>
      <c r="K279" s="23">
        <v>1562.5</v>
      </c>
      <c r="L279" s="23">
        <v>917.85</v>
      </c>
      <c r="M279" s="24">
        <v>917.85</v>
      </c>
      <c r="N279" s="14">
        <f t="shared" si="12"/>
        <v>0</v>
      </c>
      <c r="O279" s="14">
        <f t="shared" si="13"/>
        <v>0</v>
      </c>
      <c r="P279" s="14">
        <f t="shared" si="14"/>
        <v>0</v>
      </c>
    </row>
    <row r="280" spans="1:16" x14ac:dyDescent="0.3">
      <c r="A280" s="4">
        <v>45569</v>
      </c>
      <c r="B280" s="23">
        <v>1199.29</v>
      </c>
      <c r="C280" s="23">
        <v>1046.69</v>
      </c>
      <c r="D280" s="23">
        <v>917.85</v>
      </c>
      <c r="E280" s="23">
        <v>917.85</v>
      </c>
      <c r="F280" s="23">
        <v>1340.56</v>
      </c>
      <c r="G280" s="23">
        <v>1195.3399999999999</v>
      </c>
      <c r="H280" s="23">
        <v>917.85</v>
      </c>
      <c r="I280" s="23">
        <v>917.85</v>
      </c>
      <c r="J280" s="23">
        <v>1640.81</v>
      </c>
      <c r="K280" s="23">
        <v>1582.08</v>
      </c>
      <c r="L280" s="23">
        <v>917.85</v>
      </c>
      <c r="M280" s="24">
        <v>917.85</v>
      </c>
      <c r="N280" s="14">
        <f t="shared" si="12"/>
        <v>0</v>
      </c>
      <c r="O280" s="14">
        <f t="shared" si="13"/>
        <v>0</v>
      </c>
      <c r="P280" s="14">
        <f t="shared" si="14"/>
        <v>0</v>
      </c>
    </row>
    <row r="281" spans="1:16" x14ac:dyDescent="0.3">
      <c r="A281" s="4">
        <v>45570</v>
      </c>
      <c r="B281" s="23">
        <v>1110.96</v>
      </c>
      <c r="C281" s="23">
        <v>1059.54</v>
      </c>
      <c r="D281" s="23">
        <v>917.85</v>
      </c>
      <c r="E281" s="23">
        <v>917.85</v>
      </c>
      <c r="F281" s="23">
        <v>1261.08</v>
      </c>
      <c r="G281" s="23">
        <v>1208.49</v>
      </c>
      <c r="H281" s="23">
        <v>917.85</v>
      </c>
      <c r="I281" s="23">
        <v>917.85</v>
      </c>
      <c r="J281" s="23">
        <v>1793.57</v>
      </c>
      <c r="K281" s="23">
        <v>1624.37</v>
      </c>
      <c r="L281" s="23">
        <v>917.85</v>
      </c>
      <c r="M281" s="24">
        <v>917.85</v>
      </c>
      <c r="N281" s="14">
        <f t="shared" si="12"/>
        <v>0</v>
      </c>
      <c r="O281" s="14">
        <f t="shared" si="13"/>
        <v>0</v>
      </c>
      <c r="P281" s="14">
        <f t="shared" si="14"/>
        <v>0</v>
      </c>
    </row>
    <row r="282" spans="1:16" x14ac:dyDescent="0.3">
      <c r="A282" s="4">
        <v>45571</v>
      </c>
      <c r="B282" s="23">
        <v>1076.44</v>
      </c>
      <c r="C282" s="23">
        <v>1062.3599999999999</v>
      </c>
      <c r="D282" s="23">
        <v>917.85</v>
      </c>
      <c r="E282" s="23">
        <v>917.85</v>
      </c>
      <c r="F282" s="23">
        <v>965.24</v>
      </c>
      <c r="G282" s="23">
        <v>1167.95</v>
      </c>
      <c r="H282" s="23">
        <v>916.69</v>
      </c>
      <c r="I282" s="23">
        <v>917.65666666666675</v>
      </c>
      <c r="J282" s="23">
        <v>1487.58</v>
      </c>
      <c r="K282" s="23">
        <v>1601.58</v>
      </c>
      <c r="L282" s="23">
        <v>917.85</v>
      </c>
      <c r="M282" s="24">
        <v>917.85</v>
      </c>
      <c r="N282" s="14">
        <f t="shared" si="12"/>
        <v>0</v>
      </c>
      <c r="O282" s="14">
        <f t="shared" si="13"/>
        <v>-1.2646223626588103E-3</v>
      </c>
      <c r="P282" s="14">
        <f t="shared" si="14"/>
        <v>0</v>
      </c>
    </row>
    <row r="283" spans="1:16" x14ac:dyDescent="0.3">
      <c r="A283" s="4">
        <v>45572</v>
      </c>
      <c r="B283" s="23">
        <v>1540.11</v>
      </c>
      <c r="C283" s="23">
        <v>1130.6099999999999</v>
      </c>
      <c r="D283" s="23">
        <v>917.85</v>
      </c>
      <c r="E283" s="23">
        <v>917.85000000000014</v>
      </c>
      <c r="F283" s="23">
        <v>1610.48</v>
      </c>
      <c r="G283" s="23">
        <v>1231.17</v>
      </c>
      <c r="H283" s="23">
        <v>917.85</v>
      </c>
      <c r="I283" s="23">
        <v>917.68428571428581</v>
      </c>
      <c r="J283" s="23">
        <v>1645.61</v>
      </c>
      <c r="K283" s="23">
        <v>1607.87</v>
      </c>
      <c r="L283" s="23">
        <v>917.85</v>
      </c>
      <c r="M283" s="24">
        <v>917.85000000000014</v>
      </c>
      <c r="N283" s="14">
        <f t="shared" si="12"/>
        <v>0</v>
      </c>
      <c r="O283" s="14">
        <f t="shared" si="13"/>
        <v>1.264622362658796E-3</v>
      </c>
      <c r="P283" s="14">
        <f t="shared" si="14"/>
        <v>0</v>
      </c>
    </row>
    <row r="284" spans="1:16" x14ac:dyDescent="0.3">
      <c r="A284" s="4">
        <v>45573</v>
      </c>
      <c r="B284" s="23">
        <v>1278.3900000000001</v>
      </c>
      <c r="C284" s="23">
        <v>1149.08</v>
      </c>
      <c r="D284" s="23">
        <v>917.85</v>
      </c>
      <c r="E284" s="23">
        <v>917.85000000000014</v>
      </c>
      <c r="F284" s="23">
        <v>1445.74</v>
      </c>
      <c r="G284" s="23">
        <v>1257.99</v>
      </c>
      <c r="H284" s="23">
        <v>917.85</v>
      </c>
      <c r="I284" s="23">
        <v>917.70500000000015</v>
      </c>
      <c r="J284" s="23">
        <v>1542.86</v>
      </c>
      <c r="K284" s="23">
        <v>1599.74</v>
      </c>
      <c r="L284" s="23">
        <v>917.85</v>
      </c>
      <c r="M284" s="24">
        <v>917.85000000000014</v>
      </c>
      <c r="N284" s="14">
        <f t="shared" si="12"/>
        <v>0</v>
      </c>
      <c r="O284" s="14">
        <f t="shared" si="13"/>
        <v>0</v>
      </c>
      <c r="P284" s="14">
        <f t="shared" si="14"/>
        <v>0</v>
      </c>
    </row>
    <row r="285" spans="1:16" x14ac:dyDescent="0.3">
      <c r="A285" s="4">
        <v>45574</v>
      </c>
      <c r="B285" s="23">
        <v>1383.29</v>
      </c>
      <c r="C285" s="23">
        <v>1175.0999999999999</v>
      </c>
      <c r="D285" s="23">
        <v>917.85</v>
      </c>
      <c r="E285" s="23">
        <v>917.85000000000014</v>
      </c>
      <c r="F285" s="23">
        <v>1541.46</v>
      </c>
      <c r="G285" s="23">
        <v>1289.48</v>
      </c>
      <c r="H285" s="23">
        <v>917.85</v>
      </c>
      <c r="I285" s="23">
        <v>917.72111111111133</v>
      </c>
      <c r="J285" s="23">
        <v>1672.25</v>
      </c>
      <c r="K285" s="23">
        <v>1607.8</v>
      </c>
      <c r="L285" s="23">
        <v>917.85</v>
      </c>
      <c r="M285" s="24">
        <v>917.85000000000014</v>
      </c>
      <c r="N285" s="14">
        <f t="shared" si="12"/>
        <v>0</v>
      </c>
      <c r="O285" s="14">
        <f t="shared" si="13"/>
        <v>0</v>
      </c>
      <c r="P285" s="14">
        <f t="shared" si="14"/>
        <v>0</v>
      </c>
    </row>
    <row r="286" spans="1:16" x14ac:dyDescent="0.3">
      <c r="A286" s="4">
        <v>45575</v>
      </c>
      <c r="B286" s="23">
        <v>1048.01</v>
      </c>
      <c r="C286" s="23">
        <v>1162.4000000000001</v>
      </c>
      <c r="D286" s="23">
        <v>917.85</v>
      </c>
      <c r="E286" s="23">
        <v>917.85000000000014</v>
      </c>
      <c r="F286" s="23">
        <v>1288.06</v>
      </c>
      <c r="G286" s="23">
        <v>1289.3399999999999</v>
      </c>
      <c r="H286" s="23">
        <v>917.85</v>
      </c>
      <c r="I286" s="23">
        <v>917.73400000000015</v>
      </c>
      <c r="J286" s="23">
        <v>1428.87</v>
      </c>
      <c r="K286" s="23">
        <v>1589.9</v>
      </c>
      <c r="L286" s="23">
        <v>917.85</v>
      </c>
      <c r="M286" s="24">
        <v>917.85000000000014</v>
      </c>
      <c r="N286" s="14">
        <f t="shared" si="12"/>
        <v>0</v>
      </c>
      <c r="O286" s="14">
        <f t="shared" si="13"/>
        <v>0</v>
      </c>
      <c r="P286" s="14">
        <f t="shared" si="14"/>
        <v>0</v>
      </c>
    </row>
    <row r="287" spans="1:16" x14ac:dyDescent="0.3">
      <c r="A287" s="4">
        <v>45576</v>
      </c>
      <c r="B287" s="23">
        <v>911.43</v>
      </c>
      <c r="C287" s="23">
        <v>1139.58</v>
      </c>
      <c r="D287" s="23">
        <v>911.43</v>
      </c>
      <c r="E287" s="23">
        <v>917.26636363636385</v>
      </c>
      <c r="F287" s="23">
        <v>1094.1300000000001</v>
      </c>
      <c r="G287" s="23">
        <v>1271.5999999999999</v>
      </c>
      <c r="H287" s="23">
        <v>925.07</v>
      </c>
      <c r="I287" s="23">
        <v>918.40090909090929</v>
      </c>
      <c r="J287" s="23">
        <v>2085.91</v>
      </c>
      <c r="K287" s="23">
        <v>1635</v>
      </c>
      <c r="L287" s="23">
        <v>919.58</v>
      </c>
      <c r="M287" s="24">
        <v>918.00727272727283</v>
      </c>
      <c r="N287" s="14">
        <f t="shared" si="12"/>
        <v>-7.0191838962463254E-3</v>
      </c>
      <c r="O287" s="14">
        <f t="shared" si="13"/>
        <v>7.8354317481821659E-3</v>
      </c>
      <c r="P287" s="14">
        <f t="shared" si="14"/>
        <v>1.8830654895215231E-3</v>
      </c>
    </row>
    <row r="288" spans="1:16" x14ac:dyDescent="0.3">
      <c r="A288" s="4">
        <v>45577</v>
      </c>
      <c r="B288" s="23">
        <v>759.36</v>
      </c>
      <c r="C288" s="23">
        <v>1107.9000000000001</v>
      </c>
      <c r="D288" s="23">
        <v>759.36</v>
      </c>
      <c r="E288" s="23">
        <v>904.10750000000019</v>
      </c>
      <c r="F288" s="23">
        <v>835.88</v>
      </c>
      <c r="G288" s="23">
        <v>1235.29</v>
      </c>
      <c r="H288" s="23">
        <v>835.88</v>
      </c>
      <c r="I288" s="23">
        <v>911.5241666666667</v>
      </c>
      <c r="J288" s="23">
        <v>1516.26</v>
      </c>
      <c r="K288" s="23">
        <v>1625.1</v>
      </c>
      <c r="L288" s="23">
        <v>904.26</v>
      </c>
      <c r="M288" s="24">
        <v>916.86166666666679</v>
      </c>
      <c r="N288" s="14">
        <f t="shared" si="12"/>
        <v>-0.18253882143301423</v>
      </c>
      <c r="O288" s="14">
        <f t="shared" si="13"/>
        <v>-0.10138434821294415</v>
      </c>
      <c r="P288" s="14">
        <f t="shared" si="14"/>
        <v>-1.6800114406540764E-2</v>
      </c>
    </row>
    <row r="289" spans="1:16" x14ac:dyDescent="0.3">
      <c r="A289" s="4">
        <v>45578</v>
      </c>
      <c r="B289" s="23">
        <v>1447.06</v>
      </c>
      <c r="C289" s="23">
        <v>1133.98</v>
      </c>
      <c r="D289" s="23">
        <v>887.26</v>
      </c>
      <c r="E289" s="23">
        <v>902.8115384615387</v>
      </c>
      <c r="F289" s="23">
        <v>778.03</v>
      </c>
      <c r="G289" s="23">
        <v>1200.1099999999999</v>
      </c>
      <c r="H289" s="23">
        <v>778.03</v>
      </c>
      <c r="I289" s="23">
        <v>901.25538461538474</v>
      </c>
      <c r="J289" s="23">
        <v>1800.9</v>
      </c>
      <c r="K289" s="23">
        <v>1638.62</v>
      </c>
      <c r="L289" s="23">
        <v>917.85</v>
      </c>
      <c r="M289" s="24">
        <v>916.93769230769249</v>
      </c>
      <c r="N289" s="14">
        <f t="shared" si="12"/>
        <v>0.15566208899619391</v>
      </c>
      <c r="O289" s="14">
        <f t="shared" si="13"/>
        <v>-7.1719978265628218E-2</v>
      </c>
      <c r="P289" s="14">
        <f t="shared" si="14"/>
        <v>1.4917048917019237E-2</v>
      </c>
    </row>
    <row r="290" spans="1:16" x14ac:dyDescent="0.3">
      <c r="A290" s="4">
        <v>45579</v>
      </c>
      <c r="B290" s="23">
        <v>1191.93</v>
      </c>
      <c r="C290" s="23">
        <v>1138.1199999999999</v>
      </c>
      <c r="D290" s="23">
        <v>896.65</v>
      </c>
      <c r="E290" s="23">
        <v>902.37142857142874</v>
      </c>
      <c r="F290" s="23">
        <v>1265.6300000000001</v>
      </c>
      <c r="G290" s="23">
        <v>1204.79</v>
      </c>
      <c r="H290" s="23">
        <v>897.15</v>
      </c>
      <c r="I290" s="23">
        <v>900.96214285714291</v>
      </c>
      <c r="J290" s="23">
        <v>2455</v>
      </c>
      <c r="K290" s="23">
        <v>1696.94</v>
      </c>
      <c r="L290" s="23">
        <v>917.85</v>
      </c>
      <c r="M290" s="24">
        <v>917.00285714285735</v>
      </c>
      <c r="N290" s="14">
        <f t="shared" si="12"/>
        <v>1.0527534150840479E-2</v>
      </c>
      <c r="O290" s="14">
        <f t="shared" si="13"/>
        <v>0.14245798831240661</v>
      </c>
      <c r="P290" s="14">
        <f t="shared" si="14"/>
        <v>0</v>
      </c>
    </row>
    <row r="291" spans="1:16" x14ac:dyDescent="0.3">
      <c r="A291" s="4">
        <v>45580</v>
      </c>
      <c r="B291" s="23">
        <v>1400</v>
      </c>
      <c r="C291" s="23">
        <v>1155.58</v>
      </c>
      <c r="D291" s="23">
        <v>917.85</v>
      </c>
      <c r="E291" s="23">
        <v>903.40333333333353</v>
      </c>
      <c r="F291" s="23">
        <v>1888.62</v>
      </c>
      <c r="G291" s="23">
        <v>1250.3800000000001</v>
      </c>
      <c r="H291" s="23">
        <v>917.85</v>
      </c>
      <c r="I291" s="23">
        <v>902.08800000000008</v>
      </c>
      <c r="J291" s="23">
        <v>1876.48</v>
      </c>
      <c r="K291" s="23">
        <v>1708.91</v>
      </c>
      <c r="L291" s="23">
        <v>917.85</v>
      </c>
      <c r="M291" s="24">
        <v>917.05933333333348</v>
      </c>
      <c r="N291" s="14">
        <f t="shared" si="12"/>
        <v>2.3368382182226075E-2</v>
      </c>
      <c r="O291" s="14">
        <f t="shared" si="13"/>
        <v>2.2810906417983549E-2</v>
      </c>
      <c r="P291" s="14">
        <f t="shared" si="14"/>
        <v>0</v>
      </c>
    </row>
    <row r="292" spans="1:16" x14ac:dyDescent="0.3">
      <c r="A292" s="4">
        <v>45581</v>
      </c>
      <c r="B292" s="23">
        <v>1400</v>
      </c>
      <c r="C292" s="23">
        <v>1170.8599999999999</v>
      </c>
      <c r="D292" s="23">
        <v>917.85</v>
      </c>
      <c r="E292" s="23">
        <v>904.3062500000002</v>
      </c>
      <c r="F292" s="23">
        <v>1818.8</v>
      </c>
      <c r="G292" s="23">
        <v>1285.9100000000001</v>
      </c>
      <c r="H292" s="23">
        <v>917.85</v>
      </c>
      <c r="I292" s="23">
        <v>903.07312500000012</v>
      </c>
      <c r="J292" s="23">
        <v>1926.97</v>
      </c>
      <c r="K292" s="23">
        <v>1722.54</v>
      </c>
      <c r="L292" s="23">
        <v>917.85</v>
      </c>
      <c r="M292" s="24">
        <v>917.10875000000021</v>
      </c>
      <c r="N292" s="14">
        <f t="shared" si="12"/>
        <v>0</v>
      </c>
      <c r="O292" s="14">
        <f t="shared" si="13"/>
        <v>0</v>
      </c>
      <c r="P292" s="14">
        <f t="shared" si="14"/>
        <v>0</v>
      </c>
    </row>
    <row r="293" spans="1:16" x14ac:dyDescent="0.3">
      <c r="A293" s="4">
        <v>45582</v>
      </c>
      <c r="B293" s="23">
        <v>1295</v>
      </c>
      <c r="C293" s="23">
        <v>1178.1600000000001</v>
      </c>
      <c r="D293" s="23">
        <v>917.85</v>
      </c>
      <c r="E293" s="23">
        <v>905.10294117647084</v>
      </c>
      <c r="F293" s="23">
        <v>1594.04</v>
      </c>
      <c r="G293" s="23">
        <v>1304.03</v>
      </c>
      <c r="H293" s="23">
        <v>917.85</v>
      </c>
      <c r="I293" s="23">
        <v>903.94235294117664</v>
      </c>
      <c r="J293" s="23">
        <v>2115.7399999999998</v>
      </c>
      <c r="K293" s="23">
        <v>1745.66</v>
      </c>
      <c r="L293" s="23">
        <v>917.85</v>
      </c>
      <c r="M293" s="24">
        <v>917.15235294117667</v>
      </c>
      <c r="N293" s="14">
        <f t="shared" si="12"/>
        <v>0</v>
      </c>
      <c r="O293" s="14">
        <f t="shared" si="13"/>
        <v>0</v>
      </c>
      <c r="P293" s="14">
        <f t="shared" si="14"/>
        <v>0</v>
      </c>
    </row>
    <row r="294" spans="1:16" x14ac:dyDescent="0.3">
      <c r="A294" s="4">
        <v>45583</v>
      </c>
      <c r="B294" s="23">
        <v>1850</v>
      </c>
      <c r="C294" s="23">
        <v>1215.49</v>
      </c>
      <c r="D294" s="23">
        <v>917.85</v>
      </c>
      <c r="E294" s="23">
        <v>905.81111111111136</v>
      </c>
      <c r="F294" s="23">
        <v>1881.29</v>
      </c>
      <c r="G294" s="23">
        <v>1336.1</v>
      </c>
      <c r="H294" s="23">
        <v>917.85</v>
      </c>
      <c r="I294" s="23">
        <v>904.71500000000015</v>
      </c>
      <c r="J294" s="23">
        <v>1919.57</v>
      </c>
      <c r="K294" s="23">
        <v>1755.33</v>
      </c>
      <c r="L294" s="23">
        <v>917.85</v>
      </c>
      <c r="M294" s="24">
        <v>917.19111111111124</v>
      </c>
      <c r="N294" s="14">
        <f t="shared" si="12"/>
        <v>0</v>
      </c>
      <c r="O294" s="14">
        <f t="shared" si="13"/>
        <v>0</v>
      </c>
      <c r="P294" s="14">
        <f t="shared" si="14"/>
        <v>0</v>
      </c>
    </row>
    <row r="295" spans="1:16" x14ac:dyDescent="0.3">
      <c r="A295" s="4">
        <v>45584</v>
      </c>
      <c r="B295" s="23">
        <v>2168.02</v>
      </c>
      <c r="C295" s="23">
        <v>1265.6199999999999</v>
      </c>
      <c r="D295" s="23">
        <v>917.85</v>
      </c>
      <c r="E295" s="23">
        <v>906.4447368421055</v>
      </c>
      <c r="F295" s="23">
        <v>2355.84</v>
      </c>
      <c r="G295" s="23">
        <v>1389.77</v>
      </c>
      <c r="H295" s="23">
        <v>917.85</v>
      </c>
      <c r="I295" s="23">
        <v>905.40631578947375</v>
      </c>
      <c r="J295" s="23">
        <v>2676.57</v>
      </c>
      <c r="K295" s="23">
        <v>1803.81</v>
      </c>
      <c r="L295" s="23">
        <v>917.85</v>
      </c>
      <c r="M295" s="24">
        <v>917.22578947368424</v>
      </c>
      <c r="N295" s="14">
        <f t="shared" si="12"/>
        <v>0</v>
      </c>
      <c r="O295" s="14">
        <f t="shared" si="13"/>
        <v>0</v>
      </c>
      <c r="P295" s="14">
        <f t="shared" si="14"/>
        <v>0</v>
      </c>
    </row>
    <row r="296" spans="1:16" x14ac:dyDescent="0.3">
      <c r="A296" s="4">
        <v>45585</v>
      </c>
      <c r="B296" s="23">
        <v>1035.43</v>
      </c>
      <c r="C296" s="23">
        <v>1254.1099999999999</v>
      </c>
      <c r="D296" s="23">
        <v>917.85</v>
      </c>
      <c r="E296" s="23">
        <v>907.0150000000001</v>
      </c>
      <c r="F296" s="23">
        <v>1008.06</v>
      </c>
      <c r="G296" s="23">
        <v>1370.69</v>
      </c>
      <c r="H296" s="23">
        <v>915.35</v>
      </c>
      <c r="I296" s="23">
        <v>905.90350000000001</v>
      </c>
      <c r="J296" s="23">
        <v>1120</v>
      </c>
      <c r="K296" s="23">
        <v>1769.62</v>
      </c>
      <c r="L296" s="23">
        <v>917.85</v>
      </c>
      <c r="M296" s="24">
        <v>917.25699999999995</v>
      </c>
      <c r="N296" s="14">
        <f t="shared" si="12"/>
        <v>0</v>
      </c>
      <c r="O296" s="14">
        <f t="shared" si="13"/>
        <v>-2.7274727796355782E-3</v>
      </c>
      <c r="P296" s="14">
        <f t="shared" si="14"/>
        <v>0</v>
      </c>
    </row>
    <row r="297" spans="1:16" x14ac:dyDescent="0.3">
      <c r="A297" s="4">
        <v>45586</v>
      </c>
      <c r="B297" s="23">
        <v>733.58</v>
      </c>
      <c r="C297" s="23">
        <v>1229.32</v>
      </c>
      <c r="D297" s="23">
        <v>733.58</v>
      </c>
      <c r="E297" s="23">
        <v>898.75619047619068</v>
      </c>
      <c r="F297" s="23">
        <v>1204.27</v>
      </c>
      <c r="G297" s="23">
        <v>1362.76</v>
      </c>
      <c r="H297" s="23">
        <v>912.28</v>
      </c>
      <c r="I297" s="23">
        <v>906.2071428571428</v>
      </c>
      <c r="J297" s="23">
        <v>1661.95</v>
      </c>
      <c r="K297" s="23">
        <v>1764.49</v>
      </c>
      <c r="L297" s="23">
        <v>920.19</v>
      </c>
      <c r="M297" s="24">
        <v>917.39666666666653</v>
      </c>
      <c r="N297" s="14">
        <f t="shared" si="12"/>
        <v>-0.22409732081956377</v>
      </c>
      <c r="O297" s="14">
        <f t="shared" si="13"/>
        <v>-3.3595452990745479E-3</v>
      </c>
      <c r="P297" s="14">
        <f t="shared" si="14"/>
        <v>2.5461918828785708E-3</v>
      </c>
    </row>
    <row r="298" spans="1:16" x14ac:dyDescent="0.3">
      <c r="A298" s="4">
        <v>45587</v>
      </c>
      <c r="B298" s="23">
        <v>1191.3900000000001</v>
      </c>
      <c r="C298" s="23">
        <v>1227.5999999999999</v>
      </c>
      <c r="D298" s="23">
        <v>801.07</v>
      </c>
      <c r="E298" s="23">
        <v>894.31590909090926</v>
      </c>
      <c r="F298" s="23">
        <v>1772.24</v>
      </c>
      <c r="G298" s="23">
        <v>1381.38</v>
      </c>
      <c r="H298" s="23">
        <v>916.06</v>
      </c>
      <c r="I298" s="23">
        <v>906.65499999999997</v>
      </c>
      <c r="J298" s="23">
        <v>1924.22</v>
      </c>
      <c r="K298" s="23">
        <v>1771.76</v>
      </c>
      <c r="L298" s="23">
        <v>917.85</v>
      </c>
      <c r="M298" s="24">
        <v>917.41727272727258</v>
      </c>
      <c r="N298" s="14">
        <f t="shared" si="12"/>
        <v>8.8011676254461657E-2</v>
      </c>
      <c r="O298" s="14">
        <f t="shared" si="13"/>
        <v>4.1349042144128954E-3</v>
      </c>
      <c r="P298" s="14">
        <f t="shared" si="14"/>
        <v>-2.5461918828785478E-3</v>
      </c>
    </row>
    <row r="299" spans="1:16" x14ac:dyDescent="0.3">
      <c r="A299" s="4">
        <v>45588</v>
      </c>
      <c r="B299" s="23">
        <v>1101.73</v>
      </c>
      <c r="C299" s="23">
        <v>1222.1300000000001</v>
      </c>
      <c r="D299" s="23">
        <v>880.77</v>
      </c>
      <c r="E299" s="23">
        <v>893.72695652173934</v>
      </c>
      <c r="F299" s="23">
        <v>1829.81</v>
      </c>
      <c r="G299" s="23">
        <v>1400.87</v>
      </c>
      <c r="H299" s="23">
        <v>917.85</v>
      </c>
      <c r="I299" s="23">
        <v>907.14173913043476</v>
      </c>
      <c r="J299" s="23">
        <v>2077.6</v>
      </c>
      <c r="K299" s="23">
        <v>1785.05</v>
      </c>
      <c r="L299" s="23">
        <v>917.85</v>
      </c>
      <c r="M299" s="24">
        <v>917.43608695652154</v>
      </c>
      <c r="N299" s="14">
        <f t="shared" si="12"/>
        <v>9.4848190871355764E-2</v>
      </c>
      <c r="O299" s="14">
        <f t="shared" si="13"/>
        <v>1.9521138642973111E-3</v>
      </c>
      <c r="P299" s="14">
        <f t="shared" si="14"/>
        <v>0</v>
      </c>
    </row>
    <row r="300" spans="1:16" x14ac:dyDescent="0.3">
      <c r="A300" s="4">
        <v>45589</v>
      </c>
      <c r="B300" s="23">
        <v>1091.28</v>
      </c>
      <c r="C300" s="23">
        <v>1216.67</v>
      </c>
      <c r="D300" s="23">
        <v>917.85</v>
      </c>
      <c r="E300" s="23">
        <v>894.73208333333343</v>
      </c>
      <c r="F300" s="23">
        <v>1434.62</v>
      </c>
      <c r="G300" s="23">
        <v>1402.28</v>
      </c>
      <c r="H300" s="23">
        <v>917.85</v>
      </c>
      <c r="I300" s="23">
        <v>907.5879166666665</v>
      </c>
      <c r="J300" s="23">
        <v>1875.1</v>
      </c>
      <c r="K300" s="23">
        <v>1788.8</v>
      </c>
      <c r="L300" s="23">
        <v>917.85</v>
      </c>
      <c r="M300" s="24">
        <v>917.45333333333303</v>
      </c>
      <c r="N300" s="14">
        <f t="shared" si="12"/>
        <v>4.1237453693746255E-2</v>
      </c>
      <c r="O300" s="14">
        <f t="shared" si="13"/>
        <v>0</v>
      </c>
      <c r="P300" s="14">
        <f t="shared" si="14"/>
        <v>0</v>
      </c>
    </row>
    <row r="301" spans="1:16" x14ac:dyDescent="0.3">
      <c r="A301" s="4">
        <v>45590</v>
      </c>
      <c r="B301" s="23">
        <v>1850.89</v>
      </c>
      <c r="C301" s="23">
        <v>1242.04</v>
      </c>
      <c r="D301" s="23">
        <v>917.85</v>
      </c>
      <c r="E301" s="23">
        <v>895.65680000000009</v>
      </c>
      <c r="F301" s="23">
        <v>2031.46</v>
      </c>
      <c r="G301" s="23">
        <v>1427.45</v>
      </c>
      <c r="H301" s="23">
        <v>917.85</v>
      </c>
      <c r="I301" s="23">
        <v>907.99839999999983</v>
      </c>
      <c r="J301" s="23">
        <v>2123.96</v>
      </c>
      <c r="K301" s="23">
        <v>1802.21</v>
      </c>
      <c r="L301" s="23">
        <v>917.85</v>
      </c>
      <c r="M301" s="24">
        <v>917.46919999999966</v>
      </c>
      <c r="N301" s="14">
        <f t="shared" si="12"/>
        <v>0</v>
      </c>
      <c r="O301" s="14">
        <f t="shared" si="13"/>
        <v>0</v>
      </c>
      <c r="P301" s="14">
        <f t="shared" si="14"/>
        <v>0</v>
      </c>
    </row>
    <row r="302" spans="1:16" x14ac:dyDescent="0.3">
      <c r="A302" s="4">
        <v>45591</v>
      </c>
      <c r="B302" s="23">
        <v>1253.6400000000001</v>
      </c>
      <c r="C302" s="23">
        <v>1242.49</v>
      </c>
      <c r="D302" s="23">
        <v>917.85</v>
      </c>
      <c r="E302" s="23">
        <v>896.51038461538462</v>
      </c>
      <c r="F302" s="23">
        <v>1719.98</v>
      </c>
      <c r="G302" s="23">
        <v>1438.7</v>
      </c>
      <c r="H302" s="23">
        <v>917.85</v>
      </c>
      <c r="I302" s="23">
        <v>908.37730769230745</v>
      </c>
      <c r="J302" s="23">
        <v>2124.9</v>
      </c>
      <c r="K302" s="23">
        <v>1814.62</v>
      </c>
      <c r="L302" s="23">
        <v>917.85</v>
      </c>
      <c r="M302" s="24">
        <v>917.48384615384578</v>
      </c>
      <c r="N302" s="14">
        <f t="shared" si="12"/>
        <v>0</v>
      </c>
      <c r="O302" s="14">
        <f t="shared" si="13"/>
        <v>0</v>
      </c>
      <c r="P302" s="14">
        <f t="shared" si="14"/>
        <v>0</v>
      </c>
    </row>
    <row r="303" spans="1:16" x14ac:dyDescent="0.3">
      <c r="A303" s="4">
        <v>45592</v>
      </c>
      <c r="B303" s="23">
        <v>813.81</v>
      </c>
      <c r="C303" s="23">
        <v>1226.6099999999999</v>
      </c>
      <c r="D303" s="23">
        <v>763.45</v>
      </c>
      <c r="E303" s="23">
        <v>891.5822222222223</v>
      </c>
      <c r="F303" s="23">
        <v>720.32</v>
      </c>
      <c r="G303" s="23">
        <v>1412.09</v>
      </c>
      <c r="H303" s="23">
        <v>685.06</v>
      </c>
      <c r="I303" s="23">
        <v>900.10629629629614</v>
      </c>
      <c r="J303" s="23">
        <v>1837.79</v>
      </c>
      <c r="K303" s="23">
        <v>1815.48</v>
      </c>
      <c r="L303" s="23">
        <v>920.53</v>
      </c>
      <c r="M303" s="24">
        <v>917.59666666666624</v>
      </c>
      <c r="N303" s="14">
        <f t="shared" si="12"/>
        <v>-0.18418634394713851</v>
      </c>
      <c r="O303" s="14">
        <f t="shared" si="13"/>
        <v>-0.29252755290944682</v>
      </c>
      <c r="P303" s="14">
        <f t="shared" si="14"/>
        <v>2.9156125485600239E-3</v>
      </c>
    </row>
    <row r="304" spans="1:16" x14ac:dyDescent="0.3">
      <c r="A304" s="4">
        <v>45593</v>
      </c>
      <c r="B304" s="23">
        <v>1754.29</v>
      </c>
      <c r="C304" s="23">
        <v>1245.46</v>
      </c>
      <c r="D304" s="23">
        <v>917.85</v>
      </c>
      <c r="E304" s="23">
        <v>892.52035714285716</v>
      </c>
      <c r="F304" s="23">
        <v>1809.3</v>
      </c>
      <c r="G304" s="23">
        <v>1426.28</v>
      </c>
      <c r="H304" s="23">
        <v>917.85</v>
      </c>
      <c r="I304" s="23">
        <v>900.73999999999978</v>
      </c>
      <c r="J304" s="23">
        <v>1935.04</v>
      </c>
      <c r="K304" s="23">
        <v>1819.75</v>
      </c>
      <c r="L304" s="23">
        <v>917.85</v>
      </c>
      <c r="M304" s="24">
        <v>917.60571428571382</v>
      </c>
      <c r="N304" s="14">
        <f t="shared" si="12"/>
        <v>0.18418634394713859</v>
      </c>
      <c r="O304" s="14">
        <f t="shared" si="13"/>
        <v>0.29252755290944682</v>
      </c>
      <c r="P304" s="14">
        <f t="shared" si="14"/>
        <v>-2.9156125485600972E-3</v>
      </c>
    </row>
    <row r="305" spans="1:16" x14ac:dyDescent="0.3">
      <c r="A305" s="4">
        <v>45594</v>
      </c>
      <c r="B305" s="23">
        <v>1719.48</v>
      </c>
      <c r="C305" s="23">
        <v>1261.8</v>
      </c>
      <c r="D305" s="23">
        <v>917.85</v>
      </c>
      <c r="E305" s="23">
        <v>893.39379310344816</v>
      </c>
      <c r="F305" s="23">
        <v>1755.92</v>
      </c>
      <c r="G305" s="23">
        <v>1437.64</v>
      </c>
      <c r="H305" s="23">
        <v>917.85</v>
      </c>
      <c r="I305" s="23">
        <v>901.3299999999997</v>
      </c>
      <c r="J305" s="23">
        <v>1787.05</v>
      </c>
      <c r="K305" s="23">
        <v>1818.62</v>
      </c>
      <c r="L305" s="23">
        <v>917.85</v>
      </c>
      <c r="M305" s="24">
        <v>917.61413793103407</v>
      </c>
      <c r="N305" s="14">
        <f t="shared" si="12"/>
        <v>0</v>
      </c>
      <c r="O305" s="14">
        <f t="shared" si="13"/>
        <v>0</v>
      </c>
      <c r="P305" s="14">
        <f t="shared" si="14"/>
        <v>0</v>
      </c>
    </row>
    <row r="306" spans="1:16" x14ac:dyDescent="0.3">
      <c r="A306" s="4">
        <v>45595</v>
      </c>
      <c r="B306" s="23">
        <v>1648.57</v>
      </c>
      <c r="C306" s="23">
        <v>1274.69</v>
      </c>
      <c r="D306" s="23">
        <v>917.85</v>
      </c>
      <c r="E306" s="23">
        <v>894.20899999999995</v>
      </c>
      <c r="F306" s="23">
        <v>1711.8</v>
      </c>
      <c r="G306" s="23">
        <v>1446.78</v>
      </c>
      <c r="H306" s="23">
        <v>917.85</v>
      </c>
      <c r="I306" s="23">
        <v>901.88066666666634</v>
      </c>
      <c r="J306" s="23">
        <v>1746.43</v>
      </c>
      <c r="K306" s="23">
        <v>1816.22</v>
      </c>
      <c r="L306" s="23">
        <v>917.85</v>
      </c>
      <c r="M306" s="24">
        <v>917.6219999999995</v>
      </c>
      <c r="N306" s="14">
        <f t="shared" si="12"/>
        <v>0</v>
      </c>
      <c r="O306" s="14">
        <f t="shared" si="13"/>
        <v>0</v>
      </c>
      <c r="P306" s="14">
        <f t="shared" si="14"/>
        <v>0</v>
      </c>
    </row>
    <row r="307" spans="1:16" x14ac:dyDescent="0.3">
      <c r="A307" s="4">
        <v>45596</v>
      </c>
      <c r="B307" s="23">
        <v>2459.5100000000002</v>
      </c>
      <c r="C307" s="23">
        <v>1312.91</v>
      </c>
      <c r="D307" s="23">
        <v>917.85</v>
      </c>
      <c r="E307" s="23">
        <v>894.9716129032256</v>
      </c>
      <c r="F307" s="23">
        <v>2459.5100000000002</v>
      </c>
      <c r="G307" s="23">
        <v>1479.45</v>
      </c>
      <c r="H307" s="23">
        <v>917.85</v>
      </c>
      <c r="I307" s="23">
        <v>902.39580645161254</v>
      </c>
      <c r="J307" s="23">
        <v>2459.5100000000002</v>
      </c>
      <c r="K307" s="23">
        <v>1836.97</v>
      </c>
      <c r="L307" s="23">
        <v>917.85</v>
      </c>
      <c r="M307" s="24">
        <v>917.62935483870911</v>
      </c>
      <c r="N307" s="14">
        <f t="shared" si="12"/>
        <v>0</v>
      </c>
      <c r="O307" s="14">
        <f t="shared" si="13"/>
        <v>0</v>
      </c>
      <c r="P307" s="14">
        <f t="shared" si="14"/>
        <v>0</v>
      </c>
    </row>
    <row r="308" spans="1:16" x14ac:dyDescent="0.3">
      <c r="A308" s="4">
        <v>45597</v>
      </c>
      <c r="B308" s="23">
        <v>2459.5100000000002</v>
      </c>
      <c r="C308" s="23">
        <v>2459.5100000000002</v>
      </c>
      <c r="D308" s="23">
        <v>918.49</v>
      </c>
      <c r="E308" s="23">
        <v>918.49</v>
      </c>
      <c r="F308" s="23">
        <v>2459.5100000000002</v>
      </c>
      <c r="G308" s="23">
        <v>2459.5100000000002</v>
      </c>
      <c r="H308" s="23">
        <v>918.49</v>
      </c>
      <c r="I308" s="23">
        <v>918.49</v>
      </c>
      <c r="J308" s="23">
        <v>2459.5100000000002</v>
      </c>
      <c r="K308" s="23">
        <v>2459.5100000000002</v>
      </c>
      <c r="L308" s="23">
        <v>918.49</v>
      </c>
      <c r="M308" s="24">
        <v>918.49</v>
      </c>
      <c r="N308" s="14">
        <f t="shared" si="12"/>
        <v>6.9703870297732726E-4</v>
      </c>
      <c r="O308" s="14">
        <f t="shared" si="13"/>
        <v>6.9703870297732726E-4</v>
      </c>
      <c r="P308" s="14">
        <f t="shared" si="14"/>
        <v>6.9703870297732726E-4</v>
      </c>
    </row>
    <row r="309" spans="1:16" x14ac:dyDescent="0.3">
      <c r="A309" s="4">
        <v>45598</v>
      </c>
      <c r="B309" s="23">
        <v>2434.0100000000002</v>
      </c>
      <c r="C309" s="23">
        <v>2446.7600000000002</v>
      </c>
      <c r="D309" s="23">
        <v>918.49</v>
      </c>
      <c r="E309" s="23">
        <v>918.49</v>
      </c>
      <c r="F309" s="23">
        <v>2459.5100000000002</v>
      </c>
      <c r="G309" s="23">
        <v>2459.5100000000002</v>
      </c>
      <c r="H309" s="23">
        <v>918.49</v>
      </c>
      <c r="I309" s="23">
        <v>918.49</v>
      </c>
      <c r="J309" s="23">
        <v>2459.5100000000002</v>
      </c>
      <c r="K309" s="23">
        <v>2459.5100000000002</v>
      </c>
      <c r="L309" s="23">
        <v>918.49</v>
      </c>
      <c r="M309" s="24">
        <v>918.49</v>
      </c>
      <c r="N309" s="14">
        <f t="shared" si="12"/>
        <v>0</v>
      </c>
      <c r="O309" s="14">
        <f t="shared" si="13"/>
        <v>0</v>
      </c>
      <c r="P309" s="14">
        <f t="shared" si="14"/>
        <v>0</v>
      </c>
    </row>
    <row r="310" spans="1:16" x14ac:dyDescent="0.3">
      <c r="A310" s="4">
        <v>45599</v>
      </c>
      <c r="B310" s="23">
        <v>2459.5100000000002</v>
      </c>
      <c r="C310" s="23">
        <v>2451.0100000000002</v>
      </c>
      <c r="D310" s="23">
        <v>918.49</v>
      </c>
      <c r="E310" s="23">
        <v>918.49000000000012</v>
      </c>
      <c r="F310" s="23">
        <v>2459.5100000000002</v>
      </c>
      <c r="G310" s="23">
        <v>2459.5100000000002</v>
      </c>
      <c r="H310" s="23">
        <v>918.49</v>
      </c>
      <c r="I310" s="23">
        <v>918.49000000000012</v>
      </c>
      <c r="J310" s="23">
        <v>2459.5100000000002</v>
      </c>
      <c r="K310" s="23">
        <v>2459.5100000000002</v>
      </c>
      <c r="L310" s="23">
        <v>918.49</v>
      </c>
      <c r="M310" s="24">
        <v>918.49000000000012</v>
      </c>
      <c r="N310" s="14">
        <f t="shared" si="12"/>
        <v>0</v>
      </c>
      <c r="O310" s="14">
        <f t="shared" si="13"/>
        <v>0</v>
      </c>
      <c r="P310" s="14">
        <f t="shared" si="14"/>
        <v>0</v>
      </c>
    </row>
    <row r="311" spans="1:16" x14ac:dyDescent="0.3">
      <c r="A311" s="4">
        <v>45600</v>
      </c>
      <c r="B311" s="23">
        <v>2299.64</v>
      </c>
      <c r="C311" s="23">
        <v>2413.17</v>
      </c>
      <c r="D311" s="23">
        <v>918.49</v>
      </c>
      <c r="E311" s="23">
        <v>918.49</v>
      </c>
      <c r="F311" s="23">
        <v>2347.6</v>
      </c>
      <c r="G311" s="23">
        <v>2431.5300000000002</v>
      </c>
      <c r="H311" s="23">
        <v>918.49</v>
      </c>
      <c r="I311" s="23">
        <v>918.49</v>
      </c>
      <c r="J311" s="23">
        <v>2459.5100000000002</v>
      </c>
      <c r="K311" s="23">
        <v>2459.5100000000002</v>
      </c>
      <c r="L311" s="23">
        <v>918.49</v>
      </c>
      <c r="M311" s="24">
        <v>918.49</v>
      </c>
      <c r="N311" s="14">
        <f t="shared" si="12"/>
        <v>0</v>
      </c>
      <c r="O311" s="14">
        <f t="shared" si="13"/>
        <v>0</v>
      </c>
      <c r="P311" s="14">
        <f t="shared" si="14"/>
        <v>0</v>
      </c>
    </row>
    <row r="312" spans="1:16" x14ac:dyDescent="0.3">
      <c r="A312" s="4">
        <v>45601</v>
      </c>
      <c r="B312" s="23">
        <v>1112.9000000000001</v>
      </c>
      <c r="C312" s="23">
        <v>2153.11</v>
      </c>
      <c r="D312" s="23">
        <v>842.67</v>
      </c>
      <c r="E312" s="23">
        <v>903.32600000000002</v>
      </c>
      <c r="F312" s="23">
        <v>1610.94</v>
      </c>
      <c r="G312" s="23">
        <v>2267.41</v>
      </c>
      <c r="H312" s="23">
        <v>917.09</v>
      </c>
      <c r="I312" s="23">
        <v>918.21</v>
      </c>
      <c r="J312" s="23">
        <v>1880.78</v>
      </c>
      <c r="K312" s="23">
        <v>2343.7600000000002</v>
      </c>
      <c r="L312" s="23">
        <v>918.49</v>
      </c>
      <c r="M312" s="24">
        <v>918.49</v>
      </c>
      <c r="N312" s="14">
        <f t="shared" si="12"/>
        <v>-8.6155594992619475E-2</v>
      </c>
      <c r="O312" s="14">
        <f t="shared" si="13"/>
        <v>-1.5254037105073184E-3</v>
      </c>
      <c r="P312" s="14">
        <f t="shared" si="14"/>
        <v>0</v>
      </c>
    </row>
    <row r="313" spans="1:16" x14ac:dyDescent="0.3">
      <c r="A313" s="4">
        <v>45602</v>
      </c>
      <c r="B313" s="23">
        <v>1123.6500000000001</v>
      </c>
      <c r="C313" s="23">
        <v>1981.54</v>
      </c>
      <c r="D313" s="23">
        <v>883.65</v>
      </c>
      <c r="E313" s="23">
        <v>900.04666666666662</v>
      </c>
      <c r="F313" s="23">
        <v>2173.2199999999998</v>
      </c>
      <c r="G313" s="23">
        <v>2251.7199999999998</v>
      </c>
      <c r="H313" s="23">
        <v>918.49</v>
      </c>
      <c r="I313" s="23">
        <v>918.25666666666666</v>
      </c>
      <c r="J313" s="23">
        <v>2095.42</v>
      </c>
      <c r="K313" s="23">
        <v>2302.37</v>
      </c>
      <c r="L313" s="23">
        <v>918.49</v>
      </c>
      <c r="M313" s="24">
        <v>918.4899999999999</v>
      </c>
      <c r="N313" s="14">
        <f t="shared" si="12"/>
        <v>4.7485634348788955E-2</v>
      </c>
      <c r="O313" s="14">
        <f t="shared" si="13"/>
        <v>1.5254037105073455E-3</v>
      </c>
      <c r="P313" s="14">
        <f t="shared" si="14"/>
        <v>0</v>
      </c>
    </row>
    <row r="314" spans="1:16" x14ac:dyDescent="0.3">
      <c r="A314" s="4">
        <v>45603</v>
      </c>
      <c r="B314" s="23">
        <v>1450.04</v>
      </c>
      <c r="C314" s="23">
        <v>1905.61</v>
      </c>
      <c r="D314" s="23">
        <v>918.49</v>
      </c>
      <c r="E314" s="23">
        <v>902.68142857142846</v>
      </c>
      <c r="F314" s="23">
        <v>1951.04</v>
      </c>
      <c r="G314" s="23">
        <v>2208.7600000000002</v>
      </c>
      <c r="H314" s="23">
        <v>918.49</v>
      </c>
      <c r="I314" s="23">
        <v>918.29</v>
      </c>
      <c r="J314" s="23">
        <v>2259.7600000000002</v>
      </c>
      <c r="K314" s="23">
        <v>2296.29</v>
      </c>
      <c r="L314" s="23">
        <v>918.49</v>
      </c>
      <c r="M314" s="24">
        <v>918.4899999999999</v>
      </c>
      <c r="N314" s="14">
        <f t="shared" si="12"/>
        <v>3.8669960643830603E-2</v>
      </c>
      <c r="O314" s="14">
        <f t="shared" si="13"/>
        <v>0</v>
      </c>
      <c r="P314" s="14">
        <f t="shared" si="14"/>
        <v>0</v>
      </c>
    </row>
    <row r="315" spans="1:16" x14ac:dyDescent="0.3">
      <c r="A315" s="4">
        <v>45604</v>
      </c>
      <c r="B315" s="23">
        <v>1000.01</v>
      </c>
      <c r="C315" s="23">
        <v>1792.41</v>
      </c>
      <c r="D315" s="23">
        <v>918.49</v>
      </c>
      <c r="E315" s="23">
        <v>904.65749999999991</v>
      </c>
      <c r="F315" s="23">
        <v>1748.16</v>
      </c>
      <c r="G315" s="23">
        <v>2151.19</v>
      </c>
      <c r="H315" s="23">
        <v>918.49</v>
      </c>
      <c r="I315" s="23">
        <v>918.31499999999994</v>
      </c>
      <c r="J315" s="23">
        <v>1805.93</v>
      </c>
      <c r="K315" s="23">
        <v>2234.9899999999998</v>
      </c>
      <c r="L315" s="23">
        <v>918.49</v>
      </c>
      <c r="M315" s="24">
        <v>918.4899999999999</v>
      </c>
      <c r="N315" s="14">
        <f t="shared" si="12"/>
        <v>0</v>
      </c>
      <c r="O315" s="14">
        <f t="shared" si="13"/>
        <v>0</v>
      </c>
      <c r="P315" s="14">
        <f t="shared" si="14"/>
        <v>0</v>
      </c>
    </row>
    <row r="316" spans="1:16" x14ac:dyDescent="0.3">
      <c r="A316" s="4">
        <v>45605</v>
      </c>
      <c r="B316" s="23">
        <v>700.76</v>
      </c>
      <c r="C316" s="23">
        <v>1671.11</v>
      </c>
      <c r="D316" s="23">
        <v>700.76</v>
      </c>
      <c r="E316" s="23">
        <v>882.00222222222214</v>
      </c>
      <c r="F316" s="23">
        <v>701.76</v>
      </c>
      <c r="G316" s="23">
        <v>1990.14</v>
      </c>
      <c r="H316" s="23">
        <v>701.76</v>
      </c>
      <c r="I316" s="23">
        <v>894.25333333333333</v>
      </c>
      <c r="J316" s="23">
        <v>978.41</v>
      </c>
      <c r="K316" s="23">
        <v>2095.37</v>
      </c>
      <c r="L316" s="23">
        <v>817.76</v>
      </c>
      <c r="M316" s="24">
        <v>907.2977777777777</v>
      </c>
      <c r="N316" s="14">
        <f t="shared" si="12"/>
        <v>-0.27056555691201528</v>
      </c>
      <c r="O316" s="14">
        <f t="shared" si="13"/>
        <v>-0.2691395520501132</v>
      </c>
      <c r="P316" s="14">
        <f t="shared" si="14"/>
        <v>-0.1161621222596671</v>
      </c>
    </row>
    <row r="317" spans="1:16" x14ac:dyDescent="0.3">
      <c r="A317" s="4">
        <v>45606</v>
      </c>
      <c r="B317" s="23">
        <v>684.87</v>
      </c>
      <c r="C317" s="23">
        <v>1572.49</v>
      </c>
      <c r="D317" s="23">
        <v>684.87</v>
      </c>
      <c r="E317" s="23">
        <v>862.28899999999999</v>
      </c>
      <c r="F317" s="23">
        <v>655.99</v>
      </c>
      <c r="G317" s="23">
        <v>1856.72</v>
      </c>
      <c r="H317" s="23">
        <v>655.99</v>
      </c>
      <c r="I317" s="23">
        <v>870.42700000000002</v>
      </c>
      <c r="J317" s="23">
        <v>1205.8399999999999</v>
      </c>
      <c r="K317" s="23">
        <v>2006.42</v>
      </c>
      <c r="L317" s="23">
        <v>848.66</v>
      </c>
      <c r="M317" s="24">
        <v>901.43399999999997</v>
      </c>
      <c r="N317" s="14">
        <f t="shared" si="12"/>
        <v>-2.2936421137990635E-2</v>
      </c>
      <c r="O317" s="14">
        <f t="shared" si="13"/>
        <v>-6.744592030406274E-2</v>
      </c>
      <c r="P317" s="14">
        <f t="shared" si="14"/>
        <v>3.7089739938873975E-2</v>
      </c>
    </row>
    <row r="318" spans="1:16" x14ac:dyDescent="0.3">
      <c r="A318" s="4">
        <v>45607</v>
      </c>
      <c r="B318" s="23">
        <v>701.03</v>
      </c>
      <c r="C318" s="23">
        <v>1493.27</v>
      </c>
      <c r="D318" s="23">
        <v>701.03</v>
      </c>
      <c r="E318" s="23">
        <v>847.62909090909091</v>
      </c>
      <c r="F318" s="23">
        <v>701.03</v>
      </c>
      <c r="G318" s="23">
        <v>1751.66</v>
      </c>
      <c r="H318" s="23">
        <v>701.03</v>
      </c>
      <c r="I318" s="23">
        <v>855.02727272727282</v>
      </c>
      <c r="J318" s="23">
        <v>1070.46</v>
      </c>
      <c r="K318" s="23">
        <v>1921.33</v>
      </c>
      <c r="L318" s="23">
        <v>825.29</v>
      </c>
      <c r="M318" s="24">
        <v>894.51181818181828</v>
      </c>
      <c r="N318" s="14">
        <f t="shared" si="12"/>
        <v>2.3321642894942572E-2</v>
      </c>
      <c r="O318" s="14">
        <f t="shared" si="13"/>
        <v>6.6405137199112729E-2</v>
      </c>
      <c r="P318" s="14">
        <f t="shared" si="14"/>
        <v>-2.7923795239623982E-2</v>
      </c>
    </row>
    <row r="319" spans="1:16" x14ac:dyDescent="0.3">
      <c r="A319" s="4">
        <v>45608</v>
      </c>
      <c r="B319" s="23">
        <v>522.32000000000005</v>
      </c>
      <c r="C319" s="23">
        <v>1412.35</v>
      </c>
      <c r="D319" s="23">
        <v>522.32000000000005</v>
      </c>
      <c r="E319" s="23">
        <v>820.52</v>
      </c>
      <c r="F319" s="23">
        <v>987.76</v>
      </c>
      <c r="G319" s="23">
        <v>1688</v>
      </c>
      <c r="H319" s="23">
        <v>873.24</v>
      </c>
      <c r="I319" s="23">
        <v>856.54500000000007</v>
      </c>
      <c r="J319" s="23">
        <v>1425.4</v>
      </c>
      <c r="K319" s="23">
        <v>1880</v>
      </c>
      <c r="L319" s="23">
        <v>867.38</v>
      </c>
      <c r="M319" s="24">
        <v>892.25083333333339</v>
      </c>
      <c r="N319" s="14">
        <f t="shared" si="12"/>
        <v>-0.29427025524619516</v>
      </c>
      <c r="O319" s="14">
        <f t="shared" si="13"/>
        <v>0.21965975002242205</v>
      </c>
      <c r="P319" s="14">
        <f t="shared" si="14"/>
        <v>4.9742334003261959E-2</v>
      </c>
    </row>
    <row r="320" spans="1:16" x14ac:dyDescent="0.3">
      <c r="A320" s="4">
        <v>45609</v>
      </c>
      <c r="B320" s="23">
        <v>617.33000000000004</v>
      </c>
      <c r="C320" s="23">
        <v>1351.2</v>
      </c>
      <c r="D320" s="23">
        <v>541.13</v>
      </c>
      <c r="E320" s="23">
        <v>799.02846153846144</v>
      </c>
      <c r="F320" s="23">
        <v>678.03</v>
      </c>
      <c r="G320" s="23">
        <v>1610.31</v>
      </c>
      <c r="H320" s="23">
        <v>678.03</v>
      </c>
      <c r="I320" s="23">
        <v>842.81307692307701</v>
      </c>
      <c r="J320" s="23">
        <v>1223.4000000000001</v>
      </c>
      <c r="K320" s="23">
        <v>1829.5</v>
      </c>
      <c r="L320" s="23">
        <v>825.89</v>
      </c>
      <c r="M320" s="24">
        <v>887.14615384615377</v>
      </c>
      <c r="N320" s="14">
        <f t="shared" si="12"/>
        <v>3.5379118850317942E-2</v>
      </c>
      <c r="O320" s="14">
        <f t="shared" si="13"/>
        <v>-0.25301889739789368</v>
      </c>
      <c r="P320" s="14">
        <f t="shared" si="14"/>
        <v>-4.9015580982502763E-2</v>
      </c>
    </row>
    <row r="321" spans="1:16" x14ac:dyDescent="0.3">
      <c r="A321" s="4">
        <v>45610</v>
      </c>
      <c r="B321" s="23">
        <v>755.32</v>
      </c>
      <c r="C321" s="23">
        <v>1308.6400000000001</v>
      </c>
      <c r="D321" s="23">
        <v>679.53</v>
      </c>
      <c r="E321" s="23">
        <v>790.49285714285713</v>
      </c>
      <c r="F321" s="23">
        <v>847.52</v>
      </c>
      <c r="G321" s="23">
        <v>1555.83</v>
      </c>
      <c r="H321" s="23">
        <v>794.37</v>
      </c>
      <c r="I321" s="23">
        <v>839.35285714285726</v>
      </c>
      <c r="J321" s="23">
        <v>1221.19</v>
      </c>
      <c r="K321" s="23">
        <v>1786.05</v>
      </c>
      <c r="L321" s="23">
        <v>838.76</v>
      </c>
      <c r="M321" s="24">
        <v>883.68999999999994</v>
      </c>
      <c r="N321" s="14">
        <f t="shared" si="12"/>
        <v>0.22774183699829023</v>
      </c>
      <c r="O321" s="14">
        <f t="shared" si="13"/>
        <v>0.15835781291831705</v>
      </c>
      <c r="P321" s="14">
        <f t="shared" si="14"/>
        <v>1.5463017978566269E-2</v>
      </c>
    </row>
    <row r="322" spans="1:16" x14ac:dyDescent="0.3">
      <c r="A322" s="4">
        <v>45611</v>
      </c>
      <c r="B322" s="23">
        <v>327.51</v>
      </c>
      <c r="C322" s="23">
        <v>1243.23</v>
      </c>
      <c r="D322" s="23">
        <v>327.51</v>
      </c>
      <c r="E322" s="23">
        <v>759.62733333333335</v>
      </c>
      <c r="F322" s="23">
        <v>650.21</v>
      </c>
      <c r="G322" s="23">
        <v>1495.45</v>
      </c>
      <c r="H322" s="23">
        <v>650.21</v>
      </c>
      <c r="I322" s="23">
        <v>826.74333333333345</v>
      </c>
      <c r="J322" s="23">
        <v>1002.05</v>
      </c>
      <c r="K322" s="23">
        <v>1733.78</v>
      </c>
      <c r="L322" s="23">
        <v>828.13</v>
      </c>
      <c r="M322" s="24">
        <v>879.98599999999999</v>
      </c>
      <c r="N322" s="14">
        <f t="shared" si="12"/>
        <v>-0.7298827937666984</v>
      </c>
      <c r="O322" s="14">
        <f t="shared" si="13"/>
        <v>-0.20025396003276996</v>
      </c>
      <c r="P322" s="14">
        <f t="shared" si="14"/>
        <v>-1.2754463826335783E-2</v>
      </c>
    </row>
    <row r="323" spans="1:16" x14ac:dyDescent="0.3">
      <c r="A323" s="4">
        <v>45612</v>
      </c>
      <c r="B323" s="23">
        <v>625.28</v>
      </c>
      <c r="C323" s="23">
        <v>1204.6099999999999</v>
      </c>
      <c r="D323" s="23">
        <v>586.13</v>
      </c>
      <c r="E323" s="23">
        <v>748.78374999999994</v>
      </c>
      <c r="F323" s="23">
        <v>558.87</v>
      </c>
      <c r="G323" s="23">
        <v>1436.92</v>
      </c>
      <c r="H323" s="23">
        <v>558.87</v>
      </c>
      <c r="I323" s="23">
        <v>810.00125000000014</v>
      </c>
      <c r="J323" s="23">
        <v>771.14</v>
      </c>
      <c r="K323" s="23">
        <v>1673.61</v>
      </c>
      <c r="L323" s="23">
        <v>712.42</v>
      </c>
      <c r="M323" s="24">
        <v>869.51312499999995</v>
      </c>
      <c r="N323" s="14">
        <f t="shared" si="12"/>
        <v>0.58202301901661735</v>
      </c>
      <c r="O323" s="14">
        <f t="shared" si="13"/>
        <v>-0.15137849966492176</v>
      </c>
      <c r="P323" s="14">
        <f t="shared" si="14"/>
        <v>-0.15050252175510775</v>
      </c>
    </row>
    <row r="324" spans="1:16" x14ac:dyDescent="0.3">
      <c r="A324" s="4">
        <v>45613</v>
      </c>
      <c r="B324" s="23">
        <v>509.2</v>
      </c>
      <c r="C324" s="23">
        <v>1163.7</v>
      </c>
      <c r="D324" s="23">
        <v>411.72</v>
      </c>
      <c r="E324" s="23">
        <v>728.95647058823522</v>
      </c>
      <c r="F324" s="23">
        <v>316.14</v>
      </c>
      <c r="G324" s="23">
        <v>1370.99</v>
      </c>
      <c r="H324" s="23">
        <v>316.14</v>
      </c>
      <c r="I324" s="23">
        <v>780.95058823529416</v>
      </c>
      <c r="J324" s="23">
        <v>809.84</v>
      </c>
      <c r="K324" s="23">
        <v>1622.8</v>
      </c>
      <c r="L324" s="23">
        <v>809.84</v>
      </c>
      <c r="M324" s="24">
        <v>866.00294117647059</v>
      </c>
      <c r="N324" s="14">
        <f t="shared" ref="N324:N368" si="15">IFERROR(LN(D324/D323),0)</f>
        <v>-0.35319810131854645</v>
      </c>
      <c r="O324" s="14">
        <f t="shared" ref="O324:O368" si="16">IFERROR(LN(H324/H323),0)</f>
        <v>-0.56973173452047765</v>
      </c>
      <c r="P324" s="14">
        <f t="shared" ref="P324:P368" si="17">IFERROR(LN(L324/L323),0)</f>
        <v>0.12816907215339499</v>
      </c>
    </row>
    <row r="325" spans="1:16" x14ac:dyDescent="0.3">
      <c r="A325" s="4">
        <v>45614</v>
      </c>
      <c r="B325" s="23">
        <v>261.76</v>
      </c>
      <c r="C325" s="23">
        <v>1113.5899999999999</v>
      </c>
      <c r="D325" s="23">
        <v>261.76</v>
      </c>
      <c r="E325" s="23">
        <v>703.00111111111107</v>
      </c>
      <c r="F325" s="23">
        <v>809.63</v>
      </c>
      <c r="G325" s="23">
        <v>1339.8</v>
      </c>
      <c r="H325" s="23">
        <v>807.73</v>
      </c>
      <c r="I325" s="23">
        <v>782.43833333333339</v>
      </c>
      <c r="J325" s="23">
        <v>921.75</v>
      </c>
      <c r="K325" s="23">
        <v>1583.86</v>
      </c>
      <c r="L325" s="23">
        <v>879.96</v>
      </c>
      <c r="M325" s="24">
        <v>866.77833333333319</v>
      </c>
      <c r="N325" s="14">
        <f t="shared" si="15"/>
        <v>-0.45291545324397647</v>
      </c>
      <c r="O325" s="14">
        <f t="shared" si="16"/>
        <v>0.93804269081264036</v>
      </c>
      <c r="P325" s="14">
        <f t="shared" si="17"/>
        <v>8.3039754603212126E-2</v>
      </c>
    </row>
    <row r="326" spans="1:16" x14ac:dyDescent="0.3">
      <c r="A326" s="4">
        <v>45615</v>
      </c>
      <c r="B326" s="23">
        <v>376.4</v>
      </c>
      <c r="C326" s="23">
        <v>1074.79</v>
      </c>
      <c r="D326" s="23">
        <v>376.4</v>
      </c>
      <c r="E326" s="23">
        <v>685.81157894736828</v>
      </c>
      <c r="F326" s="23">
        <v>798.72</v>
      </c>
      <c r="G326" s="23">
        <v>1311.32</v>
      </c>
      <c r="H326" s="23">
        <v>798.72</v>
      </c>
      <c r="I326" s="23">
        <v>783.29526315789474</v>
      </c>
      <c r="J326" s="23">
        <v>846.93</v>
      </c>
      <c r="K326" s="23">
        <v>1545.07</v>
      </c>
      <c r="L326" s="23">
        <v>846.93</v>
      </c>
      <c r="M326" s="24">
        <v>865.73368421052623</v>
      </c>
      <c r="N326" s="14">
        <f t="shared" si="15"/>
        <v>0.36322435429684224</v>
      </c>
      <c r="O326" s="14">
        <f t="shared" si="16"/>
        <v>-1.121739796093617E-2</v>
      </c>
      <c r="P326" s="14">
        <f t="shared" si="17"/>
        <v>-3.8258405285008797E-2</v>
      </c>
    </row>
    <row r="327" spans="1:16" x14ac:dyDescent="0.3">
      <c r="A327" s="4">
        <v>45616</v>
      </c>
      <c r="B327" s="23">
        <v>666.12</v>
      </c>
      <c r="C327" s="23">
        <v>1054.3599999999999</v>
      </c>
      <c r="D327" s="23">
        <v>666.12</v>
      </c>
      <c r="E327" s="23">
        <v>684.827</v>
      </c>
      <c r="F327" s="23">
        <v>791.49</v>
      </c>
      <c r="G327" s="23">
        <v>1285.33</v>
      </c>
      <c r="H327" s="23">
        <v>791.49</v>
      </c>
      <c r="I327" s="23">
        <v>783.70500000000004</v>
      </c>
      <c r="J327" s="23">
        <v>836.01</v>
      </c>
      <c r="K327" s="23">
        <v>1509.62</v>
      </c>
      <c r="L327" s="23">
        <v>836.01</v>
      </c>
      <c r="M327" s="24">
        <v>864.24749999999983</v>
      </c>
      <c r="N327" s="14">
        <f t="shared" si="15"/>
        <v>0.57081742677884573</v>
      </c>
      <c r="O327" s="14">
        <f t="shared" si="16"/>
        <v>-9.0932012984864651E-3</v>
      </c>
      <c r="P327" s="14">
        <f t="shared" si="17"/>
        <v>-1.2977471873050945E-2</v>
      </c>
    </row>
    <row r="328" spans="1:16" x14ac:dyDescent="0.3">
      <c r="A328" s="4">
        <v>45617</v>
      </c>
      <c r="B328" s="23">
        <v>178.1</v>
      </c>
      <c r="C328" s="23">
        <v>1012.63</v>
      </c>
      <c r="D328" s="23">
        <v>178.1</v>
      </c>
      <c r="E328" s="23">
        <v>660.69714285714281</v>
      </c>
      <c r="F328" s="23">
        <v>653.54999999999995</v>
      </c>
      <c r="G328" s="23">
        <v>1255.25</v>
      </c>
      <c r="H328" s="23">
        <v>653.54999999999995</v>
      </c>
      <c r="I328" s="23">
        <v>777.50714285714287</v>
      </c>
      <c r="J328" s="23">
        <v>792.31</v>
      </c>
      <c r="K328" s="23">
        <v>1475.46</v>
      </c>
      <c r="L328" s="23">
        <v>792.31</v>
      </c>
      <c r="M328" s="24">
        <v>860.82190476190465</v>
      </c>
      <c r="N328" s="14">
        <f t="shared" si="15"/>
        <v>-1.3191246441944544</v>
      </c>
      <c r="O328" s="14">
        <f t="shared" si="16"/>
        <v>-0.19149820377090637</v>
      </c>
      <c r="P328" s="14">
        <f t="shared" si="17"/>
        <v>-5.3687845362340891E-2</v>
      </c>
    </row>
    <row r="329" spans="1:16" x14ac:dyDescent="0.3">
      <c r="A329" s="4">
        <v>45618</v>
      </c>
      <c r="B329" s="23">
        <v>387.1</v>
      </c>
      <c r="C329" s="23">
        <v>984.2</v>
      </c>
      <c r="D329" s="23">
        <v>387.1</v>
      </c>
      <c r="E329" s="23">
        <v>648.26090909090908</v>
      </c>
      <c r="F329" s="23">
        <v>782.67</v>
      </c>
      <c r="G329" s="23">
        <v>1233.77</v>
      </c>
      <c r="H329" s="23">
        <v>782.67</v>
      </c>
      <c r="I329" s="23">
        <v>777.74181818181819</v>
      </c>
      <c r="J329" s="23">
        <v>816.1</v>
      </c>
      <c r="K329" s="23">
        <v>1445.49</v>
      </c>
      <c r="L329" s="23">
        <v>816.1</v>
      </c>
      <c r="M329" s="24">
        <v>858.78909090909076</v>
      </c>
      <c r="N329" s="14">
        <f t="shared" si="15"/>
        <v>0.77633786728798648</v>
      </c>
      <c r="O329" s="14">
        <f t="shared" si="16"/>
        <v>0.18029210998302925</v>
      </c>
      <c r="P329" s="14">
        <f t="shared" si="17"/>
        <v>2.9584167101889318E-2</v>
      </c>
    </row>
    <row r="330" spans="1:16" x14ac:dyDescent="0.3">
      <c r="A330" s="4">
        <v>45619</v>
      </c>
      <c r="B330" s="23">
        <v>286.82</v>
      </c>
      <c r="C330" s="23">
        <v>953.88</v>
      </c>
      <c r="D330" s="23">
        <v>286.82</v>
      </c>
      <c r="E330" s="23">
        <v>632.54608695652166</v>
      </c>
      <c r="F330" s="23">
        <v>617.42999999999995</v>
      </c>
      <c r="G330" s="23">
        <v>1206.97</v>
      </c>
      <c r="H330" s="23">
        <v>617.42999999999995</v>
      </c>
      <c r="I330" s="23">
        <v>770.77173913043475</v>
      </c>
      <c r="J330" s="23">
        <v>746.85</v>
      </c>
      <c r="K330" s="23">
        <v>1415.11</v>
      </c>
      <c r="L330" s="23">
        <v>746.85</v>
      </c>
      <c r="M330" s="24">
        <v>853.92217391304325</v>
      </c>
      <c r="N330" s="14">
        <f t="shared" si="15"/>
        <v>-0.29982821628253631</v>
      </c>
      <c r="O330" s="14">
        <f t="shared" si="16"/>
        <v>-0.23714544946211158</v>
      </c>
      <c r="P330" s="14">
        <f t="shared" si="17"/>
        <v>-8.8672534718895718E-2</v>
      </c>
    </row>
    <row r="331" spans="1:16" x14ac:dyDescent="0.3">
      <c r="A331" s="4">
        <v>45620</v>
      </c>
      <c r="B331" s="23">
        <v>103.48</v>
      </c>
      <c r="C331" s="23">
        <v>918.44</v>
      </c>
      <c r="D331" s="23">
        <v>103.48</v>
      </c>
      <c r="E331" s="23">
        <v>610.50166666666667</v>
      </c>
      <c r="F331" s="23">
        <v>137.72999999999999</v>
      </c>
      <c r="G331" s="23">
        <v>1162.42</v>
      </c>
      <c r="H331" s="23">
        <v>137.72999999999999</v>
      </c>
      <c r="I331" s="23">
        <v>744.39499999999998</v>
      </c>
      <c r="J331" s="23">
        <v>499.94</v>
      </c>
      <c r="K331" s="23">
        <v>1376.98</v>
      </c>
      <c r="L331" s="23">
        <v>499.94</v>
      </c>
      <c r="M331" s="24">
        <v>839.17291666666642</v>
      </c>
      <c r="N331" s="14">
        <f t="shared" si="15"/>
        <v>-1.0194764839832378</v>
      </c>
      <c r="O331" s="14">
        <f t="shared" si="16"/>
        <v>-1.5002704548232382</v>
      </c>
      <c r="P331" s="14">
        <f t="shared" si="17"/>
        <v>-0.40137627053468583</v>
      </c>
    </row>
    <row r="332" spans="1:16" x14ac:dyDescent="0.3">
      <c r="A332" s="4">
        <v>45621</v>
      </c>
      <c r="B332" s="23">
        <v>304.87</v>
      </c>
      <c r="C332" s="23">
        <v>893.9</v>
      </c>
      <c r="D332" s="23">
        <v>304.87</v>
      </c>
      <c r="E332" s="23">
        <v>598.27639999999997</v>
      </c>
      <c r="F332" s="23">
        <v>447.45</v>
      </c>
      <c r="G332" s="23">
        <v>1133.82</v>
      </c>
      <c r="H332" s="23">
        <v>447.45</v>
      </c>
      <c r="I332" s="23">
        <v>732.5172</v>
      </c>
      <c r="J332" s="23">
        <v>703.95</v>
      </c>
      <c r="K332" s="23">
        <v>1350.06</v>
      </c>
      <c r="L332" s="23">
        <v>703.95</v>
      </c>
      <c r="M332" s="24">
        <v>833.76399999999978</v>
      </c>
      <c r="N332" s="14">
        <f t="shared" si="15"/>
        <v>1.08050709891977</v>
      </c>
      <c r="O332" s="14">
        <f t="shared" si="16"/>
        <v>1.178269552699627</v>
      </c>
      <c r="P332" s="14">
        <f t="shared" si="17"/>
        <v>0.34221923968692081</v>
      </c>
    </row>
    <row r="333" spans="1:16" x14ac:dyDescent="0.3">
      <c r="A333" s="4">
        <v>45622</v>
      </c>
      <c r="B333" s="23">
        <v>332.24</v>
      </c>
      <c r="C333" s="23">
        <v>872.3</v>
      </c>
      <c r="D333" s="23">
        <v>332.24</v>
      </c>
      <c r="E333" s="23">
        <v>588.04423076923081</v>
      </c>
      <c r="F333" s="23">
        <v>464.73</v>
      </c>
      <c r="G333" s="23">
        <v>1108.08</v>
      </c>
      <c r="H333" s="23">
        <v>464.73</v>
      </c>
      <c r="I333" s="23">
        <v>722.21769230769235</v>
      </c>
      <c r="J333" s="23">
        <v>581.67999999999995</v>
      </c>
      <c r="K333" s="23">
        <v>1320.51</v>
      </c>
      <c r="L333" s="23">
        <v>581.67999999999995</v>
      </c>
      <c r="M333" s="24">
        <v>824.06846153846141</v>
      </c>
      <c r="N333" s="14">
        <f t="shared" si="15"/>
        <v>8.5972143084899505E-2</v>
      </c>
      <c r="O333" s="14">
        <f t="shared" si="16"/>
        <v>3.7891792157514231E-2</v>
      </c>
      <c r="P333" s="14">
        <f t="shared" si="17"/>
        <v>-0.19078686256673519</v>
      </c>
    </row>
    <row r="334" spans="1:16" x14ac:dyDescent="0.3">
      <c r="A334" s="4">
        <v>45623</v>
      </c>
      <c r="B334" s="23">
        <v>555.49</v>
      </c>
      <c r="C334" s="23">
        <v>860.57</v>
      </c>
      <c r="D334" s="23">
        <v>555.49</v>
      </c>
      <c r="E334" s="23">
        <v>586.83851851851853</v>
      </c>
      <c r="F334" s="23">
        <v>805.01</v>
      </c>
      <c r="G334" s="23">
        <v>1096.8599999999999</v>
      </c>
      <c r="H334" s="23">
        <v>803.15</v>
      </c>
      <c r="I334" s="23">
        <v>725.21518518518519</v>
      </c>
      <c r="J334" s="23">
        <v>910.74</v>
      </c>
      <c r="K334" s="23">
        <v>1305.33</v>
      </c>
      <c r="L334" s="23">
        <v>897.5</v>
      </c>
      <c r="M334" s="24">
        <v>826.78814814814803</v>
      </c>
      <c r="N334" s="14">
        <f t="shared" si="15"/>
        <v>0.51399300779497226</v>
      </c>
      <c r="O334" s="14">
        <f t="shared" si="16"/>
        <v>0.54708490421739375</v>
      </c>
      <c r="P334" s="14">
        <f t="shared" si="17"/>
        <v>0.43369265202063262</v>
      </c>
    </row>
    <row r="335" spans="1:16" x14ac:dyDescent="0.3">
      <c r="A335" s="4">
        <v>45624</v>
      </c>
      <c r="B335" s="23">
        <v>750.98</v>
      </c>
      <c r="C335" s="23">
        <v>856.65</v>
      </c>
      <c r="D335" s="23">
        <v>750.98</v>
      </c>
      <c r="E335" s="23">
        <v>592.7007142857143</v>
      </c>
      <c r="F335" s="23">
        <v>778.17</v>
      </c>
      <c r="G335" s="23">
        <v>1085.48</v>
      </c>
      <c r="H335" s="23">
        <v>778.17</v>
      </c>
      <c r="I335" s="23">
        <v>727.10642857142852</v>
      </c>
      <c r="J335" s="23">
        <v>869.23</v>
      </c>
      <c r="K335" s="23">
        <v>1289.76</v>
      </c>
      <c r="L335" s="23">
        <v>869.23</v>
      </c>
      <c r="M335" s="24">
        <v>828.3039285714284</v>
      </c>
      <c r="N335" s="14">
        <f t="shared" si="15"/>
        <v>0.30152841313359341</v>
      </c>
      <c r="O335" s="14">
        <f t="shared" si="16"/>
        <v>-3.1596486697568142E-2</v>
      </c>
      <c r="P335" s="14">
        <f t="shared" si="17"/>
        <v>-3.200535807968246E-2</v>
      </c>
    </row>
    <row r="336" spans="1:16" x14ac:dyDescent="0.3">
      <c r="A336" s="4">
        <v>45625</v>
      </c>
      <c r="B336" s="23">
        <v>242.36</v>
      </c>
      <c r="C336" s="23">
        <v>835.47</v>
      </c>
      <c r="D336" s="23">
        <v>242.36</v>
      </c>
      <c r="E336" s="23">
        <v>580.62</v>
      </c>
      <c r="F336" s="23">
        <v>696.37</v>
      </c>
      <c r="G336" s="23">
        <v>1072.06</v>
      </c>
      <c r="H336" s="23">
        <v>696.37</v>
      </c>
      <c r="I336" s="23">
        <v>726.04655172413788</v>
      </c>
      <c r="J336" s="23">
        <v>751.96</v>
      </c>
      <c r="K336" s="23">
        <v>1271.21</v>
      </c>
      <c r="L336" s="23">
        <v>751.96</v>
      </c>
      <c r="M336" s="24">
        <v>825.67137931034461</v>
      </c>
      <c r="N336" s="14">
        <f t="shared" si="15"/>
        <v>-1.1309547961742754</v>
      </c>
      <c r="O336" s="14">
        <f t="shared" si="16"/>
        <v>-0.11106388103049425</v>
      </c>
      <c r="P336" s="14">
        <f t="shared" si="17"/>
        <v>-0.14492463123699076</v>
      </c>
    </row>
    <row r="337" spans="1:16" x14ac:dyDescent="0.3">
      <c r="A337" s="4">
        <v>45626</v>
      </c>
      <c r="B337" s="23">
        <v>118.02</v>
      </c>
      <c r="C337" s="23">
        <v>811.55</v>
      </c>
      <c r="D337" s="23">
        <v>118.02</v>
      </c>
      <c r="E337" s="23">
        <v>565.20000000000005</v>
      </c>
      <c r="F337" s="23">
        <v>461.18</v>
      </c>
      <c r="G337" s="23">
        <v>1051.7</v>
      </c>
      <c r="H337" s="23">
        <v>461.18</v>
      </c>
      <c r="I337" s="23">
        <v>717.21766666666667</v>
      </c>
      <c r="J337" s="23">
        <v>707.78</v>
      </c>
      <c r="K337" s="23">
        <v>1252.43</v>
      </c>
      <c r="L337" s="23">
        <v>707.78</v>
      </c>
      <c r="M337" s="24">
        <v>821.74166666666645</v>
      </c>
      <c r="N337" s="14">
        <f t="shared" si="15"/>
        <v>-0.71957012244776575</v>
      </c>
      <c r="O337" s="14">
        <f t="shared" si="16"/>
        <v>-0.41209270595553532</v>
      </c>
      <c r="P337" s="14">
        <f t="shared" si="17"/>
        <v>-6.0549820103274588E-2</v>
      </c>
    </row>
    <row r="338" spans="1:16" x14ac:dyDescent="0.3">
      <c r="A338" s="4">
        <v>45627</v>
      </c>
      <c r="B338" s="23">
        <v>555.67999999999995</v>
      </c>
      <c r="C338" s="23">
        <v>555.67999999999995</v>
      </c>
      <c r="D338" s="23">
        <v>555.67999999999995</v>
      </c>
      <c r="E338" s="23">
        <v>555.67999999999995</v>
      </c>
      <c r="F338" s="23">
        <v>425.86</v>
      </c>
      <c r="G338" s="23">
        <v>425.86</v>
      </c>
      <c r="H338" s="23">
        <v>425.86</v>
      </c>
      <c r="I338" s="23">
        <v>425.86</v>
      </c>
      <c r="J338" s="23">
        <v>705.07</v>
      </c>
      <c r="K338" s="23">
        <v>705.07</v>
      </c>
      <c r="L338" s="23">
        <v>705.07</v>
      </c>
      <c r="M338" s="24">
        <v>705.07</v>
      </c>
      <c r="N338" s="14">
        <f t="shared" si="15"/>
        <v>1.5493384873667411</v>
      </c>
      <c r="O338" s="14">
        <f t="shared" si="16"/>
        <v>-7.9677768561924947E-2</v>
      </c>
      <c r="P338" s="14">
        <f t="shared" si="17"/>
        <v>-3.8362222790788067E-3</v>
      </c>
    </row>
    <row r="339" spans="1:16" x14ac:dyDescent="0.3">
      <c r="A339" s="4">
        <v>45628</v>
      </c>
      <c r="B339" s="23">
        <v>574.04999999999995</v>
      </c>
      <c r="C339" s="23">
        <v>564.87</v>
      </c>
      <c r="D339" s="23">
        <v>574.04999999999995</v>
      </c>
      <c r="E339" s="23">
        <v>564.86500000000001</v>
      </c>
      <c r="F339" s="23">
        <v>664.22</v>
      </c>
      <c r="G339" s="23">
        <v>545.04</v>
      </c>
      <c r="H339" s="23">
        <v>664.22</v>
      </c>
      <c r="I339" s="23">
        <v>545.04</v>
      </c>
      <c r="J339" s="23">
        <v>713.48</v>
      </c>
      <c r="K339" s="23">
        <v>709.27500000000009</v>
      </c>
      <c r="L339" s="23">
        <v>713.48</v>
      </c>
      <c r="M339" s="24">
        <v>709.27500000000009</v>
      </c>
      <c r="N339" s="14">
        <f t="shared" si="15"/>
        <v>3.252391154405717E-2</v>
      </c>
      <c r="O339" s="14">
        <f t="shared" si="16"/>
        <v>0.44450276614327944</v>
      </c>
      <c r="P339" s="14">
        <f t="shared" si="17"/>
        <v>1.1857317026695362E-2</v>
      </c>
    </row>
    <row r="340" spans="1:16" x14ac:dyDescent="0.3">
      <c r="A340" s="4">
        <v>45629</v>
      </c>
      <c r="B340" s="23">
        <v>718.73</v>
      </c>
      <c r="C340" s="23">
        <v>616.15</v>
      </c>
      <c r="D340" s="23">
        <v>718.73</v>
      </c>
      <c r="E340" s="23">
        <v>616.15333333333331</v>
      </c>
      <c r="F340" s="23">
        <v>722.99</v>
      </c>
      <c r="G340" s="23">
        <v>604.36</v>
      </c>
      <c r="H340" s="23">
        <v>722.99</v>
      </c>
      <c r="I340" s="23">
        <v>604.35666666666668</v>
      </c>
      <c r="J340" s="23">
        <v>732.38</v>
      </c>
      <c r="K340" s="23">
        <v>716.98</v>
      </c>
      <c r="L340" s="23">
        <v>732.38</v>
      </c>
      <c r="M340" s="24">
        <v>716.9766666666668</v>
      </c>
      <c r="N340" s="14">
        <f t="shared" si="15"/>
        <v>0.22476926509763012</v>
      </c>
      <c r="O340" s="14">
        <f t="shared" si="16"/>
        <v>8.4781970902935488E-2</v>
      </c>
      <c r="P340" s="14">
        <f t="shared" si="17"/>
        <v>2.6145099255146798E-2</v>
      </c>
    </row>
    <row r="341" spans="1:16" x14ac:dyDescent="0.3">
      <c r="A341" s="4">
        <v>45630</v>
      </c>
      <c r="B341" s="23">
        <v>750.34</v>
      </c>
      <c r="C341" s="23">
        <v>649.70000000000005</v>
      </c>
      <c r="D341" s="23">
        <v>750.34</v>
      </c>
      <c r="E341" s="23">
        <v>649.70000000000005</v>
      </c>
      <c r="F341" s="23">
        <v>778.77</v>
      </c>
      <c r="G341" s="23">
        <v>647.96</v>
      </c>
      <c r="H341" s="23">
        <v>778.77</v>
      </c>
      <c r="I341" s="23">
        <v>647.96</v>
      </c>
      <c r="J341" s="23">
        <v>791.77</v>
      </c>
      <c r="K341" s="23">
        <v>735.68</v>
      </c>
      <c r="L341" s="23">
        <v>791.77</v>
      </c>
      <c r="M341" s="24">
        <v>735.67500000000007</v>
      </c>
      <c r="N341" s="14">
        <f t="shared" si="15"/>
        <v>4.3040671501727509E-2</v>
      </c>
      <c r="O341" s="14">
        <f t="shared" si="16"/>
        <v>7.4320361150399389E-2</v>
      </c>
      <c r="P341" s="14">
        <f t="shared" si="17"/>
        <v>7.7971440653353624E-2</v>
      </c>
    </row>
    <row r="342" spans="1:16" x14ac:dyDescent="0.3">
      <c r="A342" s="4">
        <v>45631</v>
      </c>
      <c r="B342" s="23">
        <v>764.22</v>
      </c>
      <c r="C342" s="23">
        <v>672.6</v>
      </c>
      <c r="D342" s="23">
        <v>764.22</v>
      </c>
      <c r="E342" s="23">
        <v>672.60400000000004</v>
      </c>
      <c r="F342" s="23">
        <v>795.65</v>
      </c>
      <c r="G342" s="23">
        <v>677.5</v>
      </c>
      <c r="H342" s="23">
        <v>795.65</v>
      </c>
      <c r="I342" s="23">
        <v>677.49800000000005</v>
      </c>
      <c r="J342" s="23">
        <v>807.89</v>
      </c>
      <c r="K342" s="23">
        <v>750.12</v>
      </c>
      <c r="L342" s="23">
        <v>807.89</v>
      </c>
      <c r="M342" s="24">
        <v>750.11800000000005</v>
      </c>
      <c r="N342" s="14">
        <f t="shared" si="15"/>
        <v>1.8329268690544839E-2</v>
      </c>
      <c r="O342" s="14">
        <f t="shared" si="16"/>
        <v>2.1443638701325943E-2</v>
      </c>
      <c r="P342" s="14">
        <f t="shared" si="17"/>
        <v>2.0154965040928681E-2</v>
      </c>
    </row>
    <row r="343" spans="1:16" x14ac:dyDescent="0.3">
      <c r="A343" s="4">
        <v>45632</v>
      </c>
      <c r="B343" s="23">
        <v>760.18</v>
      </c>
      <c r="C343" s="23">
        <v>687.2</v>
      </c>
      <c r="D343" s="23">
        <v>760.18</v>
      </c>
      <c r="E343" s="23">
        <v>687.20000000000016</v>
      </c>
      <c r="F343" s="23">
        <v>782.32</v>
      </c>
      <c r="G343" s="23">
        <v>694.97</v>
      </c>
      <c r="H343" s="23">
        <v>782.32</v>
      </c>
      <c r="I343" s="23">
        <v>694.96833333333336</v>
      </c>
      <c r="J343" s="23">
        <v>790.08</v>
      </c>
      <c r="K343" s="23">
        <v>756.78</v>
      </c>
      <c r="L343" s="23">
        <v>790.08</v>
      </c>
      <c r="M343" s="24">
        <v>756.77833333333331</v>
      </c>
      <c r="N343" s="14">
        <f t="shared" si="15"/>
        <v>-5.3004584867470473E-3</v>
      </c>
      <c r="O343" s="14">
        <f t="shared" si="16"/>
        <v>-1.689552665217306E-2</v>
      </c>
      <c r="P343" s="14">
        <f t="shared" si="17"/>
        <v>-2.2291704482716966E-2</v>
      </c>
    </row>
    <row r="344" spans="1:16" x14ac:dyDescent="0.3">
      <c r="A344" s="4">
        <v>45633</v>
      </c>
      <c r="B344" s="23">
        <v>794.13</v>
      </c>
      <c r="C344" s="23">
        <v>702.48</v>
      </c>
      <c r="D344" s="23">
        <v>794.13</v>
      </c>
      <c r="E344" s="23">
        <v>702.47571428571439</v>
      </c>
      <c r="F344" s="23">
        <v>800.36</v>
      </c>
      <c r="G344" s="23">
        <v>710.02</v>
      </c>
      <c r="H344" s="23">
        <v>800.36</v>
      </c>
      <c r="I344" s="23">
        <v>710.02428571428572</v>
      </c>
      <c r="J344" s="23">
        <v>812.06</v>
      </c>
      <c r="K344" s="23">
        <v>764.68</v>
      </c>
      <c r="L344" s="23">
        <v>812.06</v>
      </c>
      <c r="M344" s="24">
        <v>764.67571428571421</v>
      </c>
      <c r="N344" s="14">
        <f t="shared" si="15"/>
        <v>4.3691928461897782E-2</v>
      </c>
      <c r="O344" s="14">
        <f t="shared" si="16"/>
        <v>2.2797762444272233E-2</v>
      </c>
      <c r="P344" s="14">
        <f t="shared" si="17"/>
        <v>2.7440022900627248E-2</v>
      </c>
    </row>
    <row r="345" spans="1:16" x14ac:dyDescent="0.3">
      <c r="A345" s="4">
        <v>45634</v>
      </c>
      <c r="B345" s="23">
        <v>775</v>
      </c>
      <c r="C345" s="23">
        <v>711.54</v>
      </c>
      <c r="D345" s="23">
        <v>775</v>
      </c>
      <c r="E345" s="23">
        <v>711.5412500000001</v>
      </c>
      <c r="F345" s="23">
        <v>578.46</v>
      </c>
      <c r="G345" s="23">
        <v>693.58</v>
      </c>
      <c r="H345" s="23">
        <v>578.46</v>
      </c>
      <c r="I345" s="23">
        <v>693.57875000000001</v>
      </c>
      <c r="J345" s="23">
        <v>816.6</v>
      </c>
      <c r="K345" s="23">
        <v>771.17</v>
      </c>
      <c r="L345" s="23">
        <v>816.6</v>
      </c>
      <c r="M345" s="24">
        <v>771.16624999999999</v>
      </c>
      <c r="N345" s="14">
        <f t="shared" si="15"/>
        <v>-2.4384146451526884E-2</v>
      </c>
      <c r="O345" s="14">
        <f t="shared" si="16"/>
        <v>-0.32469222654394791</v>
      </c>
      <c r="P345" s="14">
        <f t="shared" si="17"/>
        <v>5.5751498280335217E-3</v>
      </c>
    </row>
    <row r="346" spans="1:16" x14ac:dyDescent="0.3">
      <c r="A346" s="4">
        <v>45635</v>
      </c>
      <c r="B346" s="23">
        <v>830.95</v>
      </c>
      <c r="C346" s="23">
        <v>724.81</v>
      </c>
      <c r="D346" s="23">
        <v>830.95</v>
      </c>
      <c r="E346" s="23">
        <v>724.80888888888899</v>
      </c>
      <c r="F346" s="23">
        <v>843.1</v>
      </c>
      <c r="G346" s="23">
        <v>710.19</v>
      </c>
      <c r="H346" s="23">
        <v>843.1</v>
      </c>
      <c r="I346" s="23">
        <v>710.19222222222231</v>
      </c>
      <c r="J346" s="23">
        <v>852.67</v>
      </c>
      <c r="K346" s="23">
        <v>780.22</v>
      </c>
      <c r="L346" s="23">
        <v>852.67</v>
      </c>
      <c r="M346" s="24">
        <v>780.22222222222217</v>
      </c>
      <c r="N346" s="14">
        <f t="shared" si="15"/>
        <v>6.9706595220185297E-2</v>
      </c>
      <c r="O346" s="14">
        <f t="shared" si="16"/>
        <v>0.376716175024286</v>
      </c>
      <c r="P346" s="14">
        <f t="shared" si="17"/>
        <v>4.3223223881705457E-2</v>
      </c>
    </row>
    <row r="347" spans="1:16" x14ac:dyDescent="0.3">
      <c r="A347" s="4">
        <v>45636</v>
      </c>
      <c r="B347" s="23">
        <v>833.85</v>
      </c>
      <c r="C347" s="23">
        <v>735.71</v>
      </c>
      <c r="D347" s="23">
        <v>833.85</v>
      </c>
      <c r="E347" s="23">
        <v>735.71300000000008</v>
      </c>
      <c r="F347" s="23">
        <v>861.58</v>
      </c>
      <c r="G347" s="23">
        <v>725.33</v>
      </c>
      <c r="H347" s="23">
        <v>861.58</v>
      </c>
      <c r="I347" s="23">
        <v>725.33100000000002</v>
      </c>
      <c r="J347" s="23">
        <v>884.63</v>
      </c>
      <c r="K347" s="23">
        <v>790.66</v>
      </c>
      <c r="L347" s="23">
        <v>884.63</v>
      </c>
      <c r="M347" s="24">
        <v>790.66300000000001</v>
      </c>
      <c r="N347" s="14">
        <f t="shared" si="15"/>
        <v>3.4839054940558299E-3</v>
      </c>
      <c r="O347" s="14">
        <f t="shared" si="16"/>
        <v>2.1682338016462147E-2</v>
      </c>
      <c r="P347" s="14">
        <f t="shared" si="17"/>
        <v>3.6796875725271849E-2</v>
      </c>
    </row>
    <row r="348" spans="1:16" x14ac:dyDescent="0.3">
      <c r="A348" s="4">
        <v>45637</v>
      </c>
      <c r="B348" s="23">
        <v>833.81</v>
      </c>
      <c r="C348" s="23">
        <v>744.63</v>
      </c>
      <c r="D348" s="23">
        <v>833.81</v>
      </c>
      <c r="E348" s="23">
        <v>744.63090909090909</v>
      </c>
      <c r="F348" s="23">
        <v>868.88</v>
      </c>
      <c r="G348" s="23">
        <v>738.38</v>
      </c>
      <c r="H348" s="23">
        <v>868.88</v>
      </c>
      <c r="I348" s="23">
        <v>738.38090909090909</v>
      </c>
      <c r="J348" s="23">
        <v>909.42</v>
      </c>
      <c r="K348" s="23">
        <v>801.46</v>
      </c>
      <c r="L348" s="23">
        <v>909.42</v>
      </c>
      <c r="M348" s="24">
        <v>801.45909090909083</v>
      </c>
      <c r="N348" s="14">
        <f t="shared" si="15"/>
        <v>-4.7971409049477611E-5</v>
      </c>
      <c r="O348" s="14">
        <f t="shared" si="16"/>
        <v>8.437113026688382E-3</v>
      </c>
      <c r="P348" s="14">
        <f t="shared" si="17"/>
        <v>2.763755517916788E-2</v>
      </c>
    </row>
    <row r="349" spans="1:16" x14ac:dyDescent="0.3">
      <c r="A349" s="4">
        <v>45638</v>
      </c>
      <c r="B349" s="23">
        <v>826.7</v>
      </c>
      <c r="C349" s="23">
        <v>751.47</v>
      </c>
      <c r="D349" s="23">
        <v>826.7</v>
      </c>
      <c r="E349" s="23">
        <v>751.47000000000014</v>
      </c>
      <c r="F349" s="23">
        <v>897.23</v>
      </c>
      <c r="G349" s="23">
        <v>751.62</v>
      </c>
      <c r="H349" s="23">
        <v>897.23</v>
      </c>
      <c r="I349" s="23">
        <v>751.61833333333334</v>
      </c>
      <c r="J349" s="23">
        <v>929.4</v>
      </c>
      <c r="K349" s="23">
        <v>812.12</v>
      </c>
      <c r="L349" s="23">
        <v>929.4</v>
      </c>
      <c r="M349" s="24">
        <v>812.12083333333328</v>
      </c>
      <c r="N349" s="14">
        <f t="shared" si="15"/>
        <v>-8.5636863999086869E-3</v>
      </c>
      <c r="O349" s="14">
        <f t="shared" si="16"/>
        <v>3.2107213475934142E-2</v>
      </c>
      <c r="P349" s="14">
        <f t="shared" si="17"/>
        <v>2.173218297925741E-2</v>
      </c>
    </row>
    <row r="350" spans="1:16" x14ac:dyDescent="0.3">
      <c r="A350" s="4">
        <v>45639</v>
      </c>
      <c r="B350" s="23">
        <v>920.13</v>
      </c>
      <c r="C350" s="23">
        <v>764.44</v>
      </c>
      <c r="D350" s="23">
        <v>920.13</v>
      </c>
      <c r="E350" s="23">
        <v>764.44384615384615</v>
      </c>
      <c r="F350" s="23">
        <v>940.73</v>
      </c>
      <c r="G350" s="23">
        <v>766.17</v>
      </c>
      <c r="H350" s="23">
        <v>934.37</v>
      </c>
      <c r="I350" s="23">
        <v>765.67615384615397</v>
      </c>
      <c r="J350" s="23">
        <v>956.56</v>
      </c>
      <c r="K350" s="23">
        <v>823.23</v>
      </c>
      <c r="L350" s="23">
        <v>933.28</v>
      </c>
      <c r="M350" s="24">
        <v>821.44076923076921</v>
      </c>
      <c r="N350" s="14">
        <f t="shared" si="15"/>
        <v>0.10707309214976311</v>
      </c>
      <c r="O350" s="14">
        <f t="shared" si="16"/>
        <v>4.0560265946450298E-2</v>
      </c>
      <c r="P350" s="14">
        <f t="shared" si="17"/>
        <v>4.1660463544496091E-3</v>
      </c>
    </row>
    <row r="351" spans="1:16" x14ac:dyDescent="0.3">
      <c r="A351" s="4">
        <v>45640</v>
      </c>
      <c r="B351" s="23">
        <v>990.09</v>
      </c>
      <c r="C351" s="23">
        <v>780.56</v>
      </c>
      <c r="D351" s="23">
        <v>928.34</v>
      </c>
      <c r="E351" s="23">
        <v>776.15071428571434</v>
      </c>
      <c r="F351" s="23">
        <v>991.53</v>
      </c>
      <c r="G351" s="23">
        <v>782.26</v>
      </c>
      <c r="H351" s="23">
        <v>928.34</v>
      </c>
      <c r="I351" s="23">
        <v>777.29500000000007</v>
      </c>
      <c r="J351" s="23">
        <v>1034.3800000000001</v>
      </c>
      <c r="K351" s="23">
        <v>838.31</v>
      </c>
      <c r="L351" s="23">
        <v>928.34</v>
      </c>
      <c r="M351" s="24">
        <v>829.07642857142855</v>
      </c>
      <c r="N351" s="14">
        <f t="shared" si="15"/>
        <v>8.8830805876417198E-3</v>
      </c>
      <c r="O351" s="14">
        <f t="shared" si="16"/>
        <v>-6.4744603981302142E-3</v>
      </c>
      <c r="P351" s="14">
        <f t="shared" si="17"/>
        <v>-5.3072180092925605E-3</v>
      </c>
    </row>
    <row r="352" spans="1:16" x14ac:dyDescent="0.3">
      <c r="A352" s="4">
        <v>45641</v>
      </c>
      <c r="B352" s="23">
        <v>843.79</v>
      </c>
      <c r="C352" s="23">
        <v>784.78</v>
      </c>
      <c r="D352" s="23">
        <v>843.79</v>
      </c>
      <c r="E352" s="23">
        <v>780.66000000000008</v>
      </c>
      <c r="F352" s="23">
        <v>837.06</v>
      </c>
      <c r="G352" s="23">
        <v>785.92</v>
      </c>
      <c r="H352" s="23">
        <v>830.32</v>
      </c>
      <c r="I352" s="23">
        <v>780.83</v>
      </c>
      <c r="J352" s="23">
        <v>1151.51</v>
      </c>
      <c r="K352" s="23">
        <v>859.19</v>
      </c>
      <c r="L352" s="23">
        <v>928.34</v>
      </c>
      <c r="M352" s="24">
        <v>835.69399999999996</v>
      </c>
      <c r="N352" s="14">
        <f t="shared" si="15"/>
        <v>-9.5494396525583558E-2</v>
      </c>
      <c r="O352" s="14">
        <f t="shared" si="16"/>
        <v>-0.11158687633900133</v>
      </c>
      <c r="P352" s="14">
        <f t="shared" si="17"/>
        <v>0</v>
      </c>
    </row>
    <row r="353" spans="1:16" x14ac:dyDescent="0.3">
      <c r="A353" s="4">
        <v>45642</v>
      </c>
      <c r="B353" s="23">
        <v>839.58</v>
      </c>
      <c r="C353" s="23">
        <v>788.2</v>
      </c>
      <c r="D353" s="23">
        <v>836.57</v>
      </c>
      <c r="E353" s="23">
        <v>784.15437500000007</v>
      </c>
      <c r="F353" s="23">
        <v>1155.3</v>
      </c>
      <c r="G353" s="23">
        <v>809</v>
      </c>
      <c r="H353" s="23">
        <v>917.06</v>
      </c>
      <c r="I353" s="23">
        <v>789.34437500000001</v>
      </c>
      <c r="J353" s="23">
        <v>1219.26</v>
      </c>
      <c r="K353" s="23">
        <v>881.7</v>
      </c>
      <c r="L353" s="23">
        <v>924.73</v>
      </c>
      <c r="M353" s="24">
        <v>841.25874999999996</v>
      </c>
      <c r="N353" s="14">
        <f t="shared" si="15"/>
        <v>-8.5934495363483195E-3</v>
      </c>
      <c r="O353" s="14">
        <f t="shared" si="16"/>
        <v>9.9361732211386555E-2</v>
      </c>
      <c r="P353" s="14">
        <f t="shared" si="17"/>
        <v>-3.8962419842314667E-3</v>
      </c>
    </row>
    <row r="354" spans="1:16" x14ac:dyDescent="0.3">
      <c r="A354" s="4">
        <v>45643</v>
      </c>
      <c r="B354" s="23">
        <v>913.37</v>
      </c>
      <c r="C354" s="23">
        <v>795.56</v>
      </c>
      <c r="D354" s="23">
        <v>913.37</v>
      </c>
      <c r="E354" s="23">
        <v>791.75529411764717</v>
      </c>
      <c r="F354" s="23">
        <v>1080.9100000000001</v>
      </c>
      <c r="G354" s="23">
        <v>825</v>
      </c>
      <c r="H354" s="23">
        <v>932.27</v>
      </c>
      <c r="I354" s="23">
        <v>797.75176470588235</v>
      </c>
      <c r="J354" s="23">
        <v>1207.67</v>
      </c>
      <c r="K354" s="23">
        <v>900.87</v>
      </c>
      <c r="L354" s="23">
        <v>928.34</v>
      </c>
      <c r="M354" s="24">
        <v>846.38117647058823</v>
      </c>
      <c r="N354" s="14">
        <f t="shared" si="15"/>
        <v>8.783085695947615E-2</v>
      </c>
      <c r="O354" s="14">
        <f t="shared" si="16"/>
        <v>1.6449571433168528E-2</v>
      </c>
      <c r="P354" s="14">
        <f t="shared" si="17"/>
        <v>3.8962419842313808E-3</v>
      </c>
    </row>
    <row r="355" spans="1:16" x14ac:dyDescent="0.3">
      <c r="A355" s="4">
        <v>45644</v>
      </c>
      <c r="B355" s="23">
        <v>826.19</v>
      </c>
      <c r="C355" s="23">
        <v>797.27</v>
      </c>
      <c r="D355" s="23">
        <v>826.19</v>
      </c>
      <c r="E355" s="23">
        <v>793.66833333333352</v>
      </c>
      <c r="F355" s="23">
        <v>989.3</v>
      </c>
      <c r="G355" s="23">
        <v>834.13</v>
      </c>
      <c r="H355" s="23">
        <v>927.51</v>
      </c>
      <c r="I355" s="23">
        <v>804.96055555555563</v>
      </c>
      <c r="J355" s="23">
        <v>1060.6500000000001</v>
      </c>
      <c r="K355" s="23">
        <v>909.75</v>
      </c>
      <c r="L355" s="23">
        <v>928.34</v>
      </c>
      <c r="M355" s="24">
        <v>850.93444444444447</v>
      </c>
      <c r="N355" s="14">
        <f t="shared" si="15"/>
        <v>-0.10031628461103899</v>
      </c>
      <c r="O355" s="14">
        <f t="shared" si="16"/>
        <v>-5.1188962069611483E-3</v>
      </c>
      <c r="P355" s="14">
        <f t="shared" si="17"/>
        <v>0</v>
      </c>
    </row>
    <row r="356" spans="1:16" x14ac:dyDescent="0.3">
      <c r="A356" s="4">
        <v>45645</v>
      </c>
      <c r="B356" s="23">
        <v>748.8</v>
      </c>
      <c r="C356" s="23">
        <v>794.72</v>
      </c>
      <c r="D356" s="23">
        <v>748.8</v>
      </c>
      <c r="E356" s="23">
        <v>791.30684210526329</v>
      </c>
      <c r="F356" s="23">
        <v>892.67</v>
      </c>
      <c r="G356" s="23">
        <v>837.21</v>
      </c>
      <c r="H356" s="23">
        <v>890.6</v>
      </c>
      <c r="I356" s="23">
        <v>809.46789473684214</v>
      </c>
      <c r="J356" s="23">
        <v>993.72</v>
      </c>
      <c r="K356" s="23">
        <v>914.17</v>
      </c>
      <c r="L356" s="23">
        <v>916.7</v>
      </c>
      <c r="M356" s="24">
        <v>854.3957894736842</v>
      </c>
      <c r="N356" s="14">
        <f t="shared" si="15"/>
        <v>-9.8352846119157969E-2</v>
      </c>
      <c r="O356" s="14">
        <f t="shared" si="16"/>
        <v>-4.0608183207025354E-2</v>
      </c>
      <c r="P356" s="14">
        <f t="shared" si="17"/>
        <v>-1.2617780028304961E-2</v>
      </c>
    </row>
    <row r="357" spans="1:16" x14ac:dyDescent="0.3">
      <c r="A357" s="4">
        <v>45646</v>
      </c>
      <c r="B357" s="23">
        <v>829.69</v>
      </c>
      <c r="C357" s="23">
        <v>796.46</v>
      </c>
      <c r="D357" s="23">
        <v>829.69</v>
      </c>
      <c r="E357" s="23">
        <v>793.22600000000011</v>
      </c>
      <c r="F357" s="23">
        <v>917.4</v>
      </c>
      <c r="G357" s="23">
        <v>841.22</v>
      </c>
      <c r="H357" s="23">
        <v>903.51</v>
      </c>
      <c r="I357" s="23">
        <v>814.17000000000007</v>
      </c>
      <c r="J357" s="23">
        <v>1055.49</v>
      </c>
      <c r="K357" s="23">
        <v>921.23</v>
      </c>
      <c r="L357" s="23">
        <v>925.48</v>
      </c>
      <c r="M357" s="24">
        <v>857.95</v>
      </c>
      <c r="N357" s="14">
        <f t="shared" si="15"/>
        <v>0.10258021188511071</v>
      </c>
      <c r="O357" s="14">
        <f t="shared" si="16"/>
        <v>1.4391785152052453E-2</v>
      </c>
      <c r="P357" s="14">
        <f t="shared" si="17"/>
        <v>9.532256871751502E-3</v>
      </c>
    </row>
    <row r="358" spans="1:16" x14ac:dyDescent="0.3">
      <c r="A358" s="4">
        <v>45647</v>
      </c>
      <c r="B358" s="23">
        <v>904.87</v>
      </c>
      <c r="C358" s="23">
        <v>801.63</v>
      </c>
      <c r="D358" s="23">
        <v>904.87</v>
      </c>
      <c r="E358" s="23">
        <v>798.54238095238111</v>
      </c>
      <c r="F358" s="23">
        <v>937.28</v>
      </c>
      <c r="G358" s="23">
        <v>845.79</v>
      </c>
      <c r="H358" s="23">
        <v>930.7</v>
      </c>
      <c r="I358" s="23">
        <v>819.71904761904773</v>
      </c>
      <c r="J358" s="23">
        <v>1038.43</v>
      </c>
      <c r="K358" s="23">
        <v>926.82</v>
      </c>
      <c r="L358" s="23">
        <v>928.76</v>
      </c>
      <c r="M358" s="24">
        <v>861.32190476190465</v>
      </c>
      <c r="N358" s="14">
        <f t="shared" si="15"/>
        <v>8.6739149924459913E-2</v>
      </c>
      <c r="O358" s="14">
        <f t="shared" si="16"/>
        <v>2.9649813152010276E-2</v>
      </c>
      <c r="P358" s="14">
        <f t="shared" si="17"/>
        <v>3.537841294683446E-3</v>
      </c>
    </row>
    <row r="359" spans="1:16" x14ac:dyDescent="0.3">
      <c r="A359" s="4">
        <v>45648</v>
      </c>
      <c r="B359" s="23">
        <v>802.97</v>
      </c>
      <c r="C359" s="23">
        <v>801.69</v>
      </c>
      <c r="D359" s="23">
        <v>802.97</v>
      </c>
      <c r="E359" s="23">
        <v>798.7436363636366</v>
      </c>
      <c r="F359" s="23">
        <v>834.59</v>
      </c>
      <c r="G359" s="23">
        <v>845.28</v>
      </c>
      <c r="H359" s="23">
        <v>832.46</v>
      </c>
      <c r="I359" s="23">
        <v>820.29818181818189</v>
      </c>
      <c r="J359" s="23">
        <v>983.53</v>
      </c>
      <c r="K359" s="23">
        <v>929.39</v>
      </c>
      <c r="L359" s="23">
        <v>928.34</v>
      </c>
      <c r="M359" s="24">
        <v>864.36818181818171</v>
      </c>
      <c r="N359" s="14">
        <f t="shared" si="15"/>
        <v>-0.11947393362446325</v>
      </c>
      <c r="O359" s="14">
        <f t="shared" si="16"/>
        <v>-0.11155181853945841</v>
      </c>
      <c r="P359" s="14">
        <f t="shared" si="17"/>
        <v>-4.5231813813008219E-4</v>
      </c>
    </row>
    <row r="360" spans="1:16" x14ac:dyDescent="0.3">
      <c r="A360" s="4">
        <v>45649</v>
      </c>
      <c r="B360" s="23">
        <v>313.11</v>
      </c>
      <c r="C360" s="23">
        <v>780.44</v>
      </c>
      <c r="D360" s="23">
        <v>313.11</v>
      </c>
      <c r="E360" s="23">
        <v>777.62913043478284</v>
      </c>
      <c r="F360" s="23">
        <v>833.26</v>
      </c>
      <c r="G360" s="23">
        <v>844.76</v>
      </c>
      <c r="H360" s="23">
        <v>833.26</v>
      </c>
      <c r="I360" s="23">
        <v>820.86173913043478</v>
      </c>
      <c r="J360" s="23">
        <v>936.94</v>
      </c>
      <c r="K360" s="23">
        <v>929.72</v>
      </c>
      <c r="L360" s="23">
        <v>917.06</v>
      </c>
      <c r="M360" s="24">
        <v>866.65913043478258</v>
      </c>
      <c r="N360" s="14">
        <f t="shared" si="15"/>
        <v>-0.94176278684841952</v>
      </c>
      <c r="O360" s="14">
        <f t="shared" si="16"/>
        <v>9.6054566374884098E-4</v>
      </c>
      <c r="P360" s="14">
        <f t="shared" si="17"/>
        <v>-1.2225144127614804E-2</v>
      </c>
    </row>
    <row r="361" spans="1:16" x14ac:dyDescent="0.3">
      <c r="A361" s="4">
        <v>45650</v>
      </c>
      <c r="B361" s="23">
        <v>549.21</v>
      </c>
      <c r="C361" s="23">
        <v>770.81</v>
      </c>
      <c r="D361" s="23">
        <v>549.21</v>
      </c>
      <c r="E361" s="23">
        <v>768.11166666666679</v>
      </c>
      <c r="F361" s="23">
        <v>737.79</v>
      </c>
      <c r="G361" s="23">
        <v>840.3</v>
      </c>
      <c r="H361" s="23">
        <v>737.79</v>
      </c>
      <c r="I361" s="23">
        <v>817.40041666666673</v>
      </c>
      <c r="J361" s="23">
        <v>823.38</v>
      </c>
      <c r="K361" s="23">
        <v>925.29</v>
      </c>
      <c r="L361" s="23">
        <v>823.38</v>
      </c>
      <c r="M361" s="24">
        <v>864.85583333333341</v>
      </c>
      <c r="N361" s="14">
        <f t="shared" si="15"/>
        <v>0.56192631553096295</v>
      </c>
      <c r="O361" s="14">
        <f t="shared" si="16"/>
        <v>-0.12168648705385393</v>
      </c>
      <c r="P361" s="14">
        <f t="shared" si="17"/>
        <v>-0.10775508135882333</v>
      </c>
    </row>
    <row r="362" spans="1:16" x14ac:dyDescent="0.3">
      <c r="A362" s="4">
        <v>45651</v>
      </c>
      <c r="B362" s="23">
        <v>330.88</v>
      </c>
      <c r="C362" s="23">
        <v>753.21</v>
      </c>
      <c r="D362" s="23">
        <v>330.88</v>
      </c>
      <c r="E362" s="23">
        <v>750.6224000000002</v>
      </c>
      <c r="F362" s="23">
        <v>243.37</v>
      </c>
      <c r="G362" s="23">
        <v>816.42</v>
      </c>
      <c r="H362" s="23">
        <v>243.37</v>
      </c>
      <c r="I362" s="23">
        <v>794.43920000000003</v>
      </c>
      <c r="J362" s="23">
        <v>662.74</v>
      </c>
      <c r="K362" s="23">
        <v>914.79</v>
      </c>
      <c r="L362" s="23">
        <v>662.74</v>
      </c>
      <c r="M362" s="24">
        <v>856.77120000000014</v>
      </c>
      <c r="N362" s="14">
        <f t="shared" si="15"/>
        <v>-0.50672511015102339</v>
      </c>
      <c r="O362" s="14">
        <f t="shared" si="16"/>
        <v>-1.1090763122081013</v>
      </c>
      <c r="P362" s="14">
        <f t="shared" si="17"/>
        <v>-0.21703506310009074</v>
      </c>
    </row>
    <row r="363" spans="1:16" x14ac:dyDescent="0.3">
      <c r="A363" s="4">
        <v>45652</v>
      </c>
      <c r="B363" s="23">
        <v>205.74</v>
      </c>
      <c r="C363" s="23">
        <v>732.16</v>
      </c>
      <c r="D363" s="23">
        <v>205.74</v>
      </c>
      <c r="E363" s="23">
        <v>729.66538461538482</v>
      </c>
      <c r="F363" s="23">
        <v>619.42999999999995</v>
      </c>
      <c r="G363" s="23">
        <v>808.85</v>
      </c>
      <c r="H363" s="23">
        <v>619.42999999999995</v>
      </c>
      <c r="I363" s="23">
        <v>787.70807692307687</v>
      </c>
      <c r="J363" s="23">
        <v>683.44</v>
      </c>
      <c r="K363" s="23">
        <v>905.89</v>
      </c>
      <c r="L363" s="23">
        <v>683.44</v>
      </c>
      <c r="M363" s="24">
        <v>850.10461538461539</v>
      </c>
      <c r="N363" s="14">
        <f t="shared" si="15"/>
        <v>-0.4751425361771256</v>
      </c>
      <c r="O363" s="14">
        <f t="shared" si="16"/>
        <v>0.93421678128057195</v>
      </c>
      <c r="P363" s="14">
        <f t="shared" si="17"/>
        <v>3.0756112433857126E-2</v>
      </c>
    </row>
    <row r="364" spans="1:16" x14ac:dyDescent="0.3">
      <c r="A364" s="4">
        <v>45653</v>
      </c>
      <c r="B364" s="23">
        <v>113.83</v>
      </c>
      <c r="C364" s="23">
        <v>709.26</v>
      </c>
      <c r="D364" s="23">
        <v>113.83</v>
      </c>
      <c r="E364" s="23">
        <v>706.85666666666702</v>
      </c>
      <c r="F364" s="23">
        <v>435.64</v>
      </c>
      <c r="G364" s="23">
        <v>795.03</v>
      </c>
      <c r="H364" s="23">
        <v>435.64</v>
      </c>
      <c r="I364" s="23">
        <v>774.66851851851845</v>
      </c>
      <c r="J364" s="23">
        <v>561.35</v>
      </c>
      <c r="K364" s="23">
        <v>893.13</v>
      </c>
      <c r="L364" s="23">
        <v>561.35</v>
      </c>
      <c r="M364" s="24">
        <v>839.41</v>
      </c>
      <c r="N364" s="14">
        <f t="shared" si="15"/>
        <v>-0.59190712836575865</v>
      </c>
      <c r="O364" s="14">
        <f t="shared" si="16"/>
        <v>-0.35198348612708635</v>
      </c>
      <c r="P364" s="14">
        <f t="shared" si="17"/>
        <v>-0.19679427193857479</v>
      </c>
    </row>
    <row r="365" spans="1:16" x14ac:dyDescent="0.3">
      <c r="A365" s="4">
        <v>45654</v>
      </c>
      <c r="B365" s="23">
        <v>414.61</v>
      </c>
      <c r="C365" s="23">
        <v>698.73</v>
      </c>
      <c r="D365" s="23">
        <v>414.61</v>
      </c>
      <c r="E365" s="23">
        <v>696.41928571428605</v>
      </c>
      <c r="F365" s="23">
        <v>511.18</v>
      </c>
      <c r="G365" s="23">
        <v>784.89</v>
      </c>
      <c r="H365" s="23">
        <v>511.18</v>
      </c>
      <c r="I365" s="23">
        <v>765.2582142857143</v>
      </c>
      <c r="J365" s="23">
        <v>547.67999999999995</v>
      </c>
      <c r="K365" s="23">
        <v>880.79</v>
      </c>
      <c r="L365" s="23">
        <v>547.67999999999995</v>
      </c>
      <c r="M365" s="24">
        <v>828.99107142857144</v>
      </c>
      <c r="N365" s="14">
        <f t="shared" si="15"/>
        <v>1.2926322120070619</v>
      </c>
      <c r="O365" s="14">
        <f t="shared" si="16"/>
        <v>0.1599055644598173</v>
      </c>
      <c r="P365" s="14">
        <f t="shared" si="17"/>
        <v>-2.4653422122913375E-2</v>
      </c>
    </row>
    <row r="366" spans="1:16" x14ac:dyDescent="0.3">
      <c r="A366" s="4">
        <v>45655</v>
      </c>
      <c r="B366" s="23">
        <v>171.61</v>
      </c>
      <c r="C366" s="23">
        <v>680.56</v>
      </c>
      <c r="D366" s="23">
        <v>171.61</v>
      </c>
      <c r="E366" s="23">
        <v>678.32241379310381</v>
      </c>
      <c r="F366" s="23">
        <v>216.16</v>
      </c>
      <c r="G366" s="23">
        <v>765.28</v>
      </c>
      <c r="H366" s="23">
        <v>216.16</v>
      </c>
      <c r="I366" s="23">
        <v>746.32379310344822</v>
      </c>
      <c r="J366" s="23">
        <v>527.82000000000005</v>
      </c>
      <c r="K366" s="23">
        <v>868.62</v>
      </c>
      <c r="L366" s="23">
        <v>527.82000000000005</v>
      </c>
      <c r="M366" s="24">
        <v>818.60586206896551</v>
      </c>
      <c r="N366" s="14">
        <f t="shared" si="15"/>
        <v>-0.8821138589299754</v>
      </c>
      <c r="O366" s="14">
        <f t="shared" si="16"/>
        <v>-0.86070290445541431</v>
      </c>
      <c r="P366" s="14">
        <f t="shared" si="17"/>
        <v>-3.6935858289236859E-2</v>
      </c>
    </row>
    <row r="367" spans="1:16" x14ac:dyDescent="0.3">
      <c r="A367" s="4">
        <v>45656</v>
      </c>
      <c r="B367" s="23">
        <v>206.58</v>
      </c>
      <c r="C367" s="23">
        <v>664.76</v>
      </c>
      <c r="D367" s="23">
        <v>206.58</v>
      </c>
      <c r="E367" s="23">
        <v>662.59766666666701</v>
      </c>
      <c r="F367" s="23">
        <v>426.84</v>
      </c>
      <c r="G367" s="23">
        <v>754</v>
      </c>
      <c r="H367" s="23">
        <v>426.84</v>
      </c>
      <c r="I367" s="23">
        <v>735.67433333333327</v>
      </c>
      <c r="J367" s="23">
        <v>487.68</v>
      </c>
      <c r="K367" s="23">
        <v>855.92</v>
      </c>
      <c r="L367" s="23">
        <v>487.68</v>
      </c>
      <c r="M367" s="24">
        <v>807.57500000000005</v>
      </c>
      <c r="N367" s="14">
        <f t="shared" si="15"/>
        <v>0.1854632861642756</v>
      </c>
      <c r="O367" s="14">
        <f t="shared" si="16"/>
        <v>0.68039036153647536</v>
      </c>
      <c r="P367" s="14">
        <f t="shared" si="17"/>
        <v>-7.9095863434411537E-2</v>
      </c>
    </row>
    <row r="368" spans="1:16" x14ac:dyDescent="0.3">
      <c r="A368" s="4">
        <v>45657</v>
      </c>
      <c r="B368" s="23">
        <v>113.34</v>
      </c>
      <c r="C368" s="23">
        <v>646.97</v>
      </c>
      <c r="D368" s="23">
        <v>113.34</v>
      </c>
      <c r="E368" s="23">
        <v>644.87967741935518</v>
      </c>
      <c r="F368" s="23">
        <v>113.39</v>
      </c>
      <c r="G368" s="23">
        <v>733.33</v>
      </c>
      <c r="H368" s="23">
        <v>113.39</v>
      </c>
      <c r="I368" s="23">
        <v>715.60064516129034</v>
      </c>
      <c r="J368" s="23">
        <v>261.89999999999998</v>
      </c>
      <c r="K368" s="23">
        <v>836.76</v>
      </c>
      <c r="L368" s="23">
        <v>261.89999999999998</v>
      </c>
      <c r="M368" s="24">
        <v>789.97258064516132</v>
      </c>
      <c r="N368" s="14">
        <f t="shared" si="15"/>
        <v>-0.6002955958370142</v>
      </c>
      <c r="O368" s="14">
        <f t="shared" si="16"/>
        <v>-1.3255760317646157</v>
      </c>
      <c r="P368" s="14">
        <f t="shared" si="17"/>
        <v>-0.62169670154456069</v>
      </c>
    </row>
    <row r="369" spans="1:16" x14ac:dyDescent="0.3">
      <c r="A369" s="4">
        <v>45658</v>
      </c>
      <c r="B369" s="23">
        <v>202.68</v>
      </c>
      <c r="C369" s="23">
        <v>202.68</v>
      </c>
      <c r="D369" s="23">
        <v>202.68</v>
      </c>
      <c r="E369" s="23">
        <v>202.68</v>
      </c>
      <c r="F369" s="23">
        <v>149.19999999999999</v>
      </c>
      <c r="G369" s="23">
        <v>149.19999999999999</v>
      </c>
      <c r="H369" s="23">
        <v>149.19999999999999</v>
      </c>
      <c r="I369" s="23">
        <v>149.19999999999999</v>
      </c>
      <c r="J369" s="23">
        <v>353.66</v>
      </c>
      <c r="K369" s="23">
        <v>353.66</v>
      </c>
      <c r="L369" s="23">
        <v>353.66</v>
      </c>
      <c r="M369" s="24">
        <v>353.66</v>
      </c>
      <c r="N369" s="14">
        <f t="shared" ref="N369:N372" si="18">IFERROR(LN(D369/D368),0)</f>
        <v>0.58123622986623591</v>
      </c>
      <c r="O369" s="14">
        <f t="shared" ref="O369:O372" si="19">IFERROR(LN(H369/H368),0)</f>
        <v>0.27445448378591192</v>
      </c>
      <c r="P369" s="14">
        <f t="shared" ref="P369:P372" si="20">IFERROR(LN(L369/L368),0)</f>
        <v>0.30037324811316518</v>
      </c>
    </row>
    <row r="370" spans="1:16" x14ac:dyDescent="0.3">
      <c r="A370" s="4">
        <v>45659</v>
      </c>
      <c r="B370" s="23">
        <v>388.8</v>
      </c>
      <c r="C370" s="23">
        <v>295.74</v>
      </c>
      <c r="D370" s="23">
        <v>388.8</v>
      </c>
      <c r="E370" s="23">
        <v>295.74</v>
      </c>
      <c r="F370" s="23">
        <v>452.76</v>
      </c>
      <c r="G370" s="23">
        <v>300.98</v>
      </c>
      <c r="H370" s="23">
        <v>452.76</v>
      </c>
      <c r="I370" s="23">
        <v>300.98</v>
      </c>
      <c r="J370" s="23">
        <v>569.59</v>
      </c>
      <c r="K370" s="23">
        <v>461.63</v>
      </c>
      <c r="L370" s="23">
        <v>569.59</v>
      </c>
      <c r="M370" s="24">
        <v>461.625</v>
      </c>
      <c r="N370" s="14">
        <f t="shared" si="18"/>
        <v>0.65143669197857501</v>
      </c>
      <c r="O370" s="14">
        <f t="shared" si="19"/>
        <v>1.110074495994559</v>
      </c>
      <c r="P370" s="14">
        <f t="shared" si="20"/>
        <v>0.47658080413704795</v>
      </c>
    </row>
    <row r="371" spans="1:16" x14ac:dyDescent="0.3">
      <c r="A371" s="4">
        <v>45660</v>
      </c>
      <c r="B371" s="23">
        <v>481.16</v>
      </c>
      <c r="C371" s="23">
        <v>357.55</v>
      </c>
      <c r="D371" s="23">
        <v>481.16</v>
      </c>
      <c r="E371" s="23">
        <v>357.54666666666668</v>
      </c>
      <c r="F371" s="23">
        <v>501.2</v>
      </c>
      <c r="G371" s="23">
        <v>367.72</v>
      </c>
      <c r="H371" s="23">
        <v>501.2</v>
      </c>
      <c r="I371" s="23">
        <v>367.72</v>
      </c>
      <c r="J371" s="23">
        <v>544.78</v>
      </c>
      <c r="K371" s="23">
        <v>489.34</v>
      </c>
      <c r="L371" s="23">
        <v>544.78</v>
      </c>
      <c r="M371" s="24">
        <v>489.34333333333331</v>
      </c>
      <c r="N371" s="14">
        <f t="shared" si="18"/>
        <v>0.21313478253958779</v>
      </c>
      <c r="O371" s="14">
        <f t="shared" si="19"/>
        <v>0.10164303925769382</v>
      </c>
      <c r="P371" s="14">
        <f t="shared" si="20"/>
        <v>-4.4534760321961804E-2</v>
      </c>
    </row>
    <row r="372" spans="1:16" x14ac:dyDescent="0.3">
      <c r="A372" s="4">
        <v>45661</v>
      </c>
      <c r="B372" s="23">
        <v>311.39999999999998</v>
      </c>
      <c r="C372" s="23">
        <v>346.01</v>
      </c>
      <c r="D372" s="23">
        <v>311.39999999999998</v>
      </c>
      <c r="E372" s="23">
        <v>346.01</v>
      </c>
      <c r="F372" s="23">
        <v>411.48</v>
      </c>
      <c r="G372" s="23">
        <v>378.66</v>
      </c>
      <c r="H372" s="23">
        <v>411.48</v>
      </c>
      <c r="I372" s="23">
        <v>378.66</v>
      </c>
      <c r="J372" s="23">
        <v>447.79</v>
      </c>
      <c r="K372" s="23">
        <v>478.96</v>
      </c>
      <c r="L372" s="23">
        <v>447.79</v>
      </c>
      <c r="M372" s="24">
        <v>478.95499999999998</v>
      </c>
      <c r="N372" s="14">
        <f t="shared" si="18"/>
        <v>-0.43512159572597392</v>
      </c>
      <c r="O372" s="14">
        <f t="shared" si="19"/>
        <v>-0.19724480675908382</v>
      </c>
      <c r="P372" s="14">
        <f t="shared" si="20"/>
        <v>-0.19605767092455795</v>
      </c>
    </row>
    <row r="373" spans="1:16" x14ac:dyDescent="0.3">
      <c r="A373" s="15">
        <v>45662</v>
      </c>
      <c r="B373" s="23">
        <v>124.51</v>
      </c>
      <c r="C373" s="23">
        <v>301.70999999999998</v>
      </c>
      <c r="D373" s="23">
        <v>124.51</v>
      </c>
      <c r="E373" s="23">
        <v>301.70999999999998</v>
      </c>
      <c r="F373" s="23">
        <v>126.01</v>
      </c>
      <c r="G373" s="23">
        <v>328.13</v>
      </c>
      <c r="H373" s="23">
        <v>126.01</v>
      </c>
      <c r="I373" s="23">
        <v>328.13</v>
      </c>
      <c r="J373" s="23">
        <v>299.72000000000003</v>
      </c>
      <c r="K373" s="23">
        <v>443.11</v>
      </c>
      <c r="L373" s="23">
        <v>299.72000000000003</v>
      </c>
      <c r="M373" s="24">
        <v>443.108</v>
      </c>
      <c r="N373" s="14">
        <f>IFERROR(LN(D373/D372),0)</f>
        <v>-0.9166922254355766</v>
      </c>
      <c r="O373" s="14">
        <f>IFERROR(LN(H373/H372),0)</f>
        <v>-1.1833991473812275</v>
      </c>
      <c r="P373" s="14">
        <f>IFERROR(LN(L373/L372),0)</f>
        <v>-0.40147566702124959</v>
      </c>
    </row>
    <row r="374" spans="1:16" x14ac:dyDescent="0.3">
      <c r="A374" s="15">
        <v>45663</v>
      </c>
      <c r="B374" s="25">
        <v>211.64</v>
      </c>
      <c r="C374" s="25">
        <v>286.7</v>
      </c>
      <c r="D374" s="25">
        <v>211.64</v>
      </c>
      <c r="E374" s="25">
        <v>286.69833333333332</v>
      </c>
      <c r="F374" s="25">
        <v>312.13</v>
      </c>
      <c r="G374" s="25">
        <v>325.45999999999998</v>
      </c>
      <c r="H374" s="25">
        <v>312.13</v>
      </c>
      <c r="I374" s="25">
        <v>325.46333333333337</v>
      </c>
      <c r="J374" s="25">
        <v>414.01</v>
      </c>
      <c r="K374" s="25">
        <v>438.26</v>
      </c>
      <c r="L374" s="25">
        <v>414.01</v>
      </c>
      <c r="M374" s="26">
        <v>438.25833333333338</v>
      </c>
      <c r="N374" s="16">
        <f>IFERROR(LN(D374/D373),0)</f>
        <v>0.53050068407160966</v>
      </c>
      <c r="O374" s="16">
        <f>IFERROR(LN(H374/H373),0)</f>
        <v>0.90705849881309675</v>
      </c>
      <c r="P374" s="16">
        <f>IFERROR(LN(L374/L373),0)</f>
        <v>0.32304142262685887</v>
      </c>
    </row>
    <row r="375" spans="1:16" x14ac:dyDescent="0.3">
      <c r="A375" s="15">
        <v>45664</v>
      </c>
      <c r="B375" s="25">
        <v>223.74</v>
      </c>
      <c r="C375" s="25">
        <v>277.7</v>
      </c>
      <c r="D375" s="25">
        <v>223.74</v>
      </c>
      <c r="E375" s="25">
        <v>277.70428571428573</v>
      </c>
      <c r="F375" s="25">
        <v>343.22</v>
      </c>
      <c r="G375" s="25">
        <v>328</v>
      </c>
      <c r="H375" s="25">
        <v>343.22</v>
      </c>
      <c r="I375" s="25">
        <v>328</v>
      </c>
      <c r="J375" s="25">
        <v>467.79</v>
      </c>
      <c r="K375" s="25">
        <v>442.48</v>
      </c>
      <c r="L375" s="25">
        <v>467.79</v>
      </c>
      <c r="M375" s="26">
        <v>442.47714285714289</v>
      </c>
      <c r="N375" s="16">
        <f>IFERROR(LN(D375/D374),0)</f>
        <v>5.5597945382853488E-2</v>
      </c>
      <c r="O375" s="16">
        <f>IFERROR(LN(H375/H374),0)</f>
        <v>9.495187327945856E-2</v>
      </c>
      <c r="P375" s="16">
        <f>IFERROR(LN(L375/L374),0)</f>
        <v>0.12212934914193496</v>
      </c>
    </row>
    <row r="376" spans="1:16" x14ac:dyDescent="0.3">
      <c r="A376" s="15">
        <v>45665</v>
      </c>
      <c r="B376" s="23">
        <v>215.7</v>
      </c>
      <c r="C376" s="23">
        <v>269.95</v>
      </c>
      <c r="D376" s="23">
        <v>215.7</v>
      </c>
      <c r="E376" s="23">
        <v>269.95375000000001</v>
      </c>
      <c r="F376" s="23">
        <v>232.62</v>
      </c>
      <c r="G376" s="23">
        <v>316.08</v>
      </c>
      <c r="H376" s="23">
        <v>232.62</v>
      </c>
      <c r="I376" s="23">
        <v>316.07749999999999</v>
      </c>
      <c r="J376" s="23">
        <v>267.70999999999998</v>
      </c>
      <c r="K376" s="23">
        <v>420.63</v>
      </c>
      <c r="L376" s="23">
        <v>267.70999999999998</v>
      </c>
      <c r="M376" s="24">
        <v>420.63125000000002</v>
      </c>
      <c r="N376" s="14">
        <f t="shared" ref="N376:N378" si="21">IFERROR(LN(D376/D375),0)</f>
        <v>-3.6596110023673835E-2</v>
      </c>
      <c r="O376" s="14">
        <f t="shared" ref="O376:O378" si="22">IFERROR(LN(H376/H375),0)</f>
        <v>-0.38896542006326434</v>
      </c>
      <c r="P376" s="14">
        <f t="shared" ref="P376:P378" si="23">IFERROR(LN(L376/L375),0)</f>
        <v>-0.55811517218787454</v>
      </c>
    </row>
    <row r="377" spans="1:16" x14ac:dyDescent="0.3">
      <c r="A377" s="15">
        <v>45666</v>
      </c>
      <c r="B377" s="23">
        <v>191.08</v>
      </c>
      <c r="C377" s="23">
        <v>261.19</v>
      </c>
      <c r="D377" s="23">
        <v>191.08</v>
      </c>
      <c r="E377" s="23">
        <v>261.19</v>
      </c>
      <c r="F377" s="23">
        <v>216.76</v>
      </c>
      <c r="G377" s="23">
        <v>305.04000000000002</v>
      </c>
      <c r="H377" s="23">
        <v>216.76</v>
      </c>
      <c r="I377" s="23">
        <v>305.04222222222222</v>
      </c>
      <c r="J377" s="23">
        <v>263.89</v>
      </c>
      <c r="K377" s="23">
        <v>403.22</v>
      </c>
      <c r="L377" s="23">
        <v>263.89</v>
      </c>
      <c r="M377" s="24">
        <v>403.21555555555557</v>
      </c>
      <c r="N377" s="14">
        <f t="shared" si="21"/>
        <v>-0.12119636487334944</v>
      </c>
      <c r="O377" s="14">
        <f t="shared" si="22"/>
        <v>-7.061547021297937E-2</v>
      </c>
      <c r="P377" s="14">
        <f t="shared" si="23"/>
        <v>-1.4371955427055487E-2</v>
      </c>
    </row>
    <row r="378" spans="1:16" x14ac:dyDescent="0.3">
      <c r="A378" s="15">
        <v>45667</v>
      </c>
      <c r="B378" s="23">
        <v>204.21</v>
      </c>
      <c r="C378" s="23">
        <v>255.49</v>
      </c>
      <c r="D378" s="23">
        <v>204.21</v>
      </c>
      <c r="E378" s="23">
        <v>255.49200000000002</v>
      </c>
      <c r="F378" s="23">
        <v>218.11</v>
      </c>
      <c r="G378" s="23">
        <v>296.35000000000002</v>
      </c>
      <c r="H378" s="23">
        <v>218.11</v>
      </c>
      <c r="I378" s="23">
        <v>296.34900000000005</v>
      </c>
      <c r="J378" s="23">
        <v>243.15</v>
      </c>
      <c r="K378" s="23">
        <v>387.21</v>
      </c>
      <c r="L378" s="23">
        <v>243.15</v>
      </c>
      <c r="M378" s="24">
        <v>387.209</v>
      </c>
      <c r="N378" s="14">
        <f t="shared" si="21"/>
        <v>6.6456687606208528E-2</v>
      </c>
      <c r="O378" s="14">
        <f t="shared" si="22"/>
        <v>6.2087719858478184E-3</v>
      </c>
      <c r="P378" s="14">
        <f t="shared" si="23"/>
        <v>-8.1853812800178824E-2</v>
      </c>
    </row>
    <row r="379" spans="1:16" x14ac:dyDescent="0.3">
      <c r="A379" s="15">
        <v>45668</v>
      </c>
      <c r="B379" s="23">
        <v>261.54000000000002</v>
      </c>
      <c r="C379" s="23">
        <v>256.04000000000002</v>
      </c>
      <c r="D379" s="23">
        <v>261.54000000000002</v>
      </c>
      <c r="E379" s="23">
        <v>256.0418181818182</v>
      </c>
      <c r="F379" s="23">
        <v>261.12</v>
      </c>
      <c r="G379" s="23">
        <v>293.14999999999998</v>
      </c>
      <c r="H379" s="23">
        <v>261.12</v>
      </c>
      <c r="I379" s="23">
        <v>293.14636363636367</v>
      </c>
      <c r="J379" s="23">
        <v>291.82</v>
      </c>
      <c r="K379" s="23">
        <v>378.54</v>
      </c>
      <c r="L379" s="23">
        <v>291.82</v>
      </c>
      <c r="M379" s="24">
        <v>378.53727272727269</v>
      </c>
      <c r="N379" s="14">
        <f>IFERROR(LN(D379/D378),0)</f>
        <v>0.24743835935038655</v>
      </c>
      <c r="O379" s="14">
        <f>IFERROR(LN(H379/H378),0)</f>
        <v>0.17998054909198091</v>
      </c>
      <c r="P379" s="14">
        <f>IFERROR(LN(L379/L378),0)</f>
        <v>0.18245863698608147</v>
      </c>
    </row>
    <row r="380" spans="1:16" x14ac:dyDescent="0.3">
      <c r="A380" s="15">
        <v>45669</v>
      </c>
      <c r="B380" s="23">
        <v>286.98</v>
      </c>
      <c r="C380" s="23">
        <v>258.62</v>
      </c>
      <c r="D380" s="23">
        <v>286.98</v>
      </c>
      <c r="E380" s="23">
        <v>258.62</v>
      </c>
      <c r="F380" s="23">
        <v>276.12</v>
      </c>
      <c r="G380" s="23">
        <v>291.73</v>
      </c>
      <c r="H380" s="23">
        <v>276.12</v>
      </c>
      <c r="I380" s="23">
        <v>291.72750000000002</v>
      </c>
      <c r="J380" s="23">
        <v>338.27</v>
      </c>
      <c r="K380" s="23">
        <v>375.18</v>
      </c>
      <c r="L380" s="23">
        <v>338.27</v>
      </c>
      <c r="M380" s="24">
        <v>375.18166666666667</v>
      </c>
      <c r="N380" s="14">
        <f>IFERROR(LN(D380/D379),0)</f>
        <v>9.2825291441904212E-2</v>
      </c>
      <c r="O380" s="14">
        <f>IFERROR(LN(H380/H379),0)</f>
        <v>5.5855482059532571E-2</v>
      </c>
      <c r="P380" s="14">
        <f>IFERROR(LN(L380/L379),0)</f>
        <v>0.14770721933104369</v>
      </c>
    </row>
    <row r="381" spans="1:16" x14ac:dyDescent="0.3">
      <c r="A381" s="15">
        <v>45670</v>
      </c>
      <c r="B381" s="25">
        <v>348.32</v>
      </c>
      <c r="C381" s="25">
        <v>265.52</v>
      </c>
      <c r="D381" s="25">
        <v>348.32</v>
      </c>
      <c r="E381" s="25">
        <v>265.52000000000004</v>
      </c>
      <c r="F381" s="25">
        <v>380.52</v>
      </c>
      <c r="G381" s="25">
        <v>298.56</v>
      </c>
      <c r="H381" s="25">
        <v>380.52</v>
      </c>
      <c r="I381" s="25">
        <v>298.55769230769232</v>
      </c>
      <c r="J381" s="25">
        <v>408.18</v>
      </c>
      <c r="K381" s="25">
        <v>377.72</v>
      </c>
      <c r="L381" s="25">
        <v>408.18</v>
      </c>
      <c r="M381" s="26">
        <v>377.72</v>
      </c>
      <c r="N381" s="16">
        <f>IFERROR(LN(D381/D380),0)</f>
        <v>0.19370907056597675</v>
      </c>
      <c r="O381" s="16">
        <f>IFERROR(LN(H381/H380),0)</f>
        <v>0.32070318450298146</v>
      </c>
      <c r="P381" s="16">
        <f>IFERROR(LN(L381/L380),0)</f>
        <v>0.18786386041810443</v>
      </c>
    </row>
    <row r="382" spans="1:16" x14ac:dyDescent="0.3">
      <c r="A382" s="15">
        <v>45671</v>
      </c>
      <c r="B382" s="25">
        <v>404.32</v>
      </c>
      <c r="C382" s="25">
        <v>275.43</v>
      </c>
      <c r="D382" s="25">
        <v>404.32</v>
      </c>
      <c r="E382" s="25">
        <v>275.43428571428575</v>
      </c>
      <c r="F382" s="25">
        <v>431.46</v>
      </c>
      <c r="G382" s="25">
        <v>308.05</v>
      </c>
      <c r="H382" s="25">
        <v>431.46</v>
      </c>
      <c r="I382" s="25">
        <v>308.05071428571426</v>
      </c>
      <c r="J382" s="25">
        <v>503.6</v>
      </c>
      <c r="K382" s="25">
        <v>386.71</v>
      </c>
      <c r="L382" s="25">
        <v>503.6</v>
      </c>
      <c r="M382" s="26">
        <v>386.71142857142866</v>
      </c>
      <c r="N382" s="16">
        <f>IFERROR(LN(D382/D381),0)</f>
        <v>0.14908504615364673</v>
      </c>
      <c r="O382" s="16">
        <f>IFERROR(LN(H382/H381),0)</f>
        <v>0.12563606800420138</v>
      </c>
      <c r="P382" s="16">
        <f>IFERROR(LN(L382/L381),0)</f>
        <v>0.21007404858516776</v>
      </c>
    </row>
    <row r="383" spans="1:16" x14ac:dyDescent="0.3">
      <c r="A383" s="4">
        <v>45672</v>
      </c>
      <c r="B383" s="23">
        <v>473.16</v>
      </c>
      <c r="C383" s="23">
        <v>288.62</v>
      </c>
      <c r="D383" s="23">
        <v>473.16</v>
      </c>
      <c r="E383" s="23">
        <v>288.61600000000004</v>
      </c>
      <c r="F383" s="23">
        <v>519.73</v>
      </c>
      <c r="G383" s="23">
        <v>322.16000000000003</v>
      </c>
      <c r="H383" s="23">
        <v>519.73</v>
      </c>
      <c r="I383" s="23">
        <v>322.16266666666672</v>
      </c>
      <c r="J383" s="23">
        <v>667.44</v>
      </c>
      <c r="K383" s="23">
        <v>405.43</v>
      </c>
      <c r="L383" s="23">
        <v>667.44</v>
      </c>
      <c r="M383" s="24">
        <v>405.42666666666679</v>
      </c>
      <c r="N383" s="14">
        <f t="shared" ref="N383:N385" si="24">IFERROR(LN(D383/D382),0)</f>
        <v>0.15722695403765213</v>
      </c>
      <c r="O383" s="14">
        <f t="shared" ref="O383:O385" si="25">IFERROR(LN(H383/H382),0)</f>
        <v>0.18613463961680901</v>
      </c>
      <c r="P383" s="14">
        <f t="shared" ref="P383:P385" si="26">IFERROR(LN(L383/L382),0)</f>
        <v>0.28166719642362714</v>
      </c>
    </row>
    <row r="384" spans="1:16" x14ac:dyDescent="0.3">
      <c r="A384" s="4">
        <v>45673</v>
      </c>
      <c r="B384" s="23">
        <v>580</v>
      </c>
      <c r="C384" s="23">
        <v>306.83</v>
      </c>
      <c r="D384" s="23">
        <v>580</v>
      </c>
      <c r="E384" s="23">
        <v>306.82750000000004</v>
      </c>
      <c r="F384" s="23">
        <v>591.5</v>
      </c>
      <c r="G384" s="23">
        <v>339</v>
      </c>
      <c r="H384" s="23">
        <v>591.5</v>
      </c>
      <c r="I384" s="23">
        <v>338.99625000000003</v>
      </c>
      <c r="J384" s="23">
        <v>624.29</v>
      </c>
      <c r="K384" s="23">
        <v>419.11</v>
      </c>
      <c r="L384" s="23">
        <v>624.29</v>
      </c>
      <c r="M384" s="24">
        <v>419.10562500000009</v>
      </c>
      <c r="N384" s="14">
        <f t="shared" si="24"/>
        <v>0.20359450586292879</v>
      </c>
      <c r="O384" s="14">
        <f t="shared" si="25"/>
        <v>0.12935223745917479</v>
      </c>
      <c r="P384" s="14">
        <f t="shared" si="26"/>
        <v>-6.6834494594502233E-2</v>
      </c>
    </row>
    <row r="385" spans="1:16" x14ac:dyDescent="0.3">
      <c r="A385" s="15">
        <v>45674</v>
      </c>
      <c r="B385" s="25">
        <v>651.22</v>
      </c>
      <c r="C385" s="25">
        <v>327.08999999999997</v>
      </c>
      <c r="D385" s="25">
        <v>651.22</v>
      </c>
      <c r="E385" s="25">
        <v>327.08588235294121</v>
      </c>
      <c r="F385" s="25">
        <v>694.5</v>
      </c>
      <c r="G385" s="25">
        <v>359.91</v>
      </c>
      <c r="H385" s="25">
        <v>694.5</v>
      </c>
      <c r="I385" s="25">
        <v>359.90823529411767</v>
      </c>
      <c r="J385" s="25">
        <v>709.67</v>
      </c>
      <c r="K385" s="25">
        <v>436.2</v>
      </c>
      <c r="L385" s="25">
        <v>709.67</v>
      </c>
      <c r="M385" s="26">
        <v>436.19764705882363</v>
      </c>
      <c r="N385" s="16">
        <f t="shared" si="24"/>
        <v>0.11581942320695796</v>
      </c>
      <c r="O385" s="16">
        <f t="shared" si="25"/>
        <v>0.16053047877595705</v>
      </c>
      <c r="P385" s="16">
        <f t="shared" si="26"/>
        <v>0.12818506925588602</v>
      </c>
    </row>
    <row r="386" spans="1:16" x14ac:dyDescent="0.3">
      <c r="A386" s="15">
        <v>45675</v>
      </c>
      <c r="B386" s="25">
        <v>588.57000000000005</v>
      </c>
      <c r="C386" s="25">
        <v>341.61</v>
      </c>
      <c r="D386" s="25">
        <v>588.57000000000005</v>
      </c>
      <c r="E386" s="25">
        <v>341.61277777777781</v>
      </c>
      <c r="F386" s="25">
        <v>642</v>
      </c>
      <c r="G386" s="25">
        <v>375.58</v>
      </c>
      <c r="H386" s="25">
        <v>642</v>
      </c>
      <c r="I386" s="25">
        <v>375.58000000000004</v>
      </c>
      <c r="J386" s="25">
        <v>763.29</v>
      </c>
      <c r="K386" s="25">
        <v>454.37</v>
      </c>
      <c r="L386" s="25">
        <v>763.29</v>
      </c>
      <c r="M386" s="26">
        <v>454.36944444444453</v>
      </c>
      <c r="N386" s="16">
        <f>IFERROR(LN(D386/D385),0)</f>
        <v>-0.10115166064657584</v>
      </c>
      <c r="O386" s="16">
        <f>IFERROR(LN(H386/H385),0)</f>
        <v>-7.8603858504437282E-2</v>
      </c>
      <c r="P386" s="16">
        <f>IFERROR(LN(L386/L385),0)</f>
        <v>7.283796445462519E-2</v>
      </c>
    </row>
    <row r="387" spans="1:16" x14ac:dyDescent="0.3">
      <c r="A387" s="15">
        <v>45676</v>
      </c>
      <c r="B387" s="25">
        <v>575</v>
      </c>
      <c r="C387" s="25">
        <v>353.9</v>
      </c>
      <c r="D387" s="25">
        <v>575</v>
      </c>
      <c r="E387" s="25">
        <v>353.8963157894737</v>
      </c>
      <c r="F387" s="25">
        <v>581.52</v>
      </c>
      <c r="G387" s="25">
        <v>386.42</v>
      </c>
      <c r="H387" s="25">
        <v>581.52</v>
      </c>
      <c r="I387" s="25">
        <v>386.41894736842113</v>
      </c>
      <c r="J387" s="25">
        <v>756.29</v>
      </c>
      <c r="K387" s="25">
        <v>470.26</v>
      </c>
      <c r="L387" s="25">
        <v>756.29</v>
      </c>
      <c r="M387" s="26">
        <v>470.2600000000001</v>
      </c>
      <c r="N387" s="16">
        <f>IFERROR(LN(D387/D386),0)</f>
        <v>-2.3325825303496792E-2</v>
      </c>
      <c r="O387" s="16">
        <f>IFERROR(LN(H387/H386),0)</f>
        <v>-9.8942938513581213E-2</v>
      </c>
      <c r="P387" s="16">
        <f>IFERROR(LN(L387/L386),0)</f>
        <v>-9.2131372015555636E-3</v>
      </c>
    </row>
    <row r="388" spans="1:16" x14ac:dyDescent="0.3">
      <c r="A388" s="15">
        <v>45677</v>
      </c>
      <c r="B388" s="23">
        <v>564.14</v>
      </c>
      <c r="C388" s="23">
        <v>364.41</v>
      </c>
      <c r="D388" s="23">
        <v>564.14</v>
      </c>
      <c r="E388" s="23">
        <v>364.40850000000006</v>
      </c>
      <c r="F388" s="23">
        <v>650</v>
      </c>
      <c r="G388" s="23">
        <v>399.6</v>
      </c>
      <c r="H388" s="23">
        <v>650</v>
      </c>
      <c r="I388" s="23">
        <v>399.59800000000007</v>
      </c>
      <c r="J388" s="23">
        <v>757.39</v>
      </c>
      <c r="K388" s="23">
        <v>484.62</v>
      </c>
      <c r="L388" s="23">
        <v>757.39</v>
      </c>
      <c r="M388" s="24">
        <v>484.61650000000009</v>
      </c>
      <c r="N388" s="14">
        <f>IFERROR(LN(D388/D387),0)</f>
        <v>-1.9067593152148996E-2</v>
      </c>
      <c r="O388" s="14">
        <f>IFERROR(LN(H388/H387),0)</f>
        <v>0.11132699771330293</v>
      </c>
      <c r="P388" s="14">
        <f>IFERROR(LN(L388/L387),0)</f>
        <v>1.4534118091502663E-3</v>
      </c>
    </row>
    <row r="389" spans="1:16" x14ac:dyDescent="0.3">
      <c r="A389" s="15">
        <v>45678</v>
      </c>
      <c r="B389" s="25">
        <v>610.08000000000004</v>
      </c>
      <c r="C389" s="25">
        <v>376.11</v>
      </c>
      <c r="D389" s="25">
        <v>610.08000000000004</v>
      </c>
      <c r="E389" s="25">
        <v>376.10714285714289</v>
      </c>
      <c r="F389" s="25">
        <v>649.32000000000005</v>
      </c>
      <c r="G389" s="25">
        <v>411.49</v>
      </c>
      <c r="H389" s="25">
        <v>649.32000000000005</v>
      </c>
      <c r="I389" s="25">
        <v>411.48952380952386</v>
      </c>
      <c r="J389" s="25">
        <v>776.72</v>
      </c>
      <c r="K389" s="25">
        <v>498.53</v>
      </c>
      <c r="L389" s="25">
        <v>776.72</v>
      </c>
      <c r="M389" s="26">
        <v>498.52619047619055</v>
      </c>
      <c r="N389" s="16">
        <f>IFERROR(LN(D389/D388),0)</f>
        <v>7.8287648464052229E-2</v>
      </c>
      <c r="O389" s="16">
        <f>IFERROR(LN(H389/H388),0)</f>
        <v>-1.0467014470385474E-3</v>
      </c>
      <c r="P389" s="16">
        <f>IFERROR(LN(L389/L388),0)</f>
        <v>2.5201612744466896E-2</v>
      </c>
    </row>
    <row r="390" spans="1:16" x14ac:dyDescent="0.3">
      <c r="A390" s="4">
        <v>45679</v>
      </c>
      <c r="B390" s="23">
        <v>635.13</v>
      </c>
      <c r="C390" s="23">
        <v>387.88</v>
      </c>
      <c r="D390" s="23">
        <v>635.13</v>
      </c>
      <c r="E390" s="23">
        <v>387.88090909090914</v>
      </c>
      <c r="F390" s="23">
        <v>715.07</v>
      </c>
      <c r="G390" s="23">
        <v>425.29</v>
      </c>
      <c r="H390" s="23">
        <v>715.07</v>
      </c>
      <c r="I390" s="23">
        <v>425.28863636363639</v>
      </c>
      <c r="J390" s="23">
        <v>745.54</v>
      </c>
      <c r="K390" s="23">
        <v>509.75</v>
      </c>
      <c r="L390" s="23">
        <v>745.54</v>
      </c>
      <c r="M390" s="24">
        <v>509.75409090909091</v>
      </c>
      <c r="N390" s="14">
        <f t="shared" ref="N390:N392" si="27">IFERROR(LN(D390/D389),0)</f>
        <v>4.0239606239704608E-2</v>
      </c>
      <c r="O390" s="14">
        <f t="shared" ref="O390:O392" si="28">IFERROR(LN(H390/H389),0)</f>
        <v>9.6454778557167928E-2</v>
      </c>
      <c r="P390" s="14">
        <f t="shared" ref="P390:P392" si="29">IFERROR(LN(L390/L389),0)</f>
        <v>-4.0971137031565755E-2</v>
      </c>
    </row>
    <row r="391" spans="1:16" x14ac:dyDescent="0.3">
      <c r="A391" s="4">
        <v>45680</v>
      </c>
      <c r="B391" s="23">
        <v>725.08</v>
      </c>
      <c r="C391" s="23">
        <v>402.54</v>
      </c>
      <c r="D391" s="23">
        <v>725.08</v>
      </c>
      <c r="E391" s="23">
        <v>402.54173913043485</v>
      </c>
      <c r="F391" s="23">
        <v>732.78</v>
      </c>
      <c r="G391" s="23">
        <v>438.66</v>
      </c>
      <c r="H391" s="23">
        <v>732.78</v>
      </c>
      <c r="I391" s="23">
        <v>438.65782608695656</v>
      </c>
      <c r="J391" s="23">
        <v>756.23</v>
      </c>
      <c r="K391" s="23">
        <v>520.47</v>
      </c>
      <c r="L391" s="23">
        <v>756.23</v>
      </c>
      <c r="M391" s="24">
        <v>520.47043478260866</v>
      </c>
      <c r="N391" s="14">
        <f t="shared" si="27"/>
        <v>0.13245229124576022</v>
      </c>
      <c r="O391" s="14">
        <f t="shared" si="28"/>
        <v>2.4465080411239942E-2</v>
      </c>
      <c r="P391" s="14">
        <f t="shared" si="29"/>
        <v>1.4236774684026871E-2</v>
      </c>
    </row>
    <row r="392" spans="1:16" x14ac:dyDescent="0.3">
      <c r="A392" s="15">
        <v>45681</v>
      </c>
      <c r="B392" s="25">
        <v>665.26</v>
      </c>
      <c r="C392" s="25">
        <v>413.49</v>
      </c>
      <c r="D392" s="25">
        <v>665.26</v>
      </c>
      <c r="E392" s="25">
        <v>413.4883333333334</v>
      </c>
      <c r="F392" s="25">
        <v>678.08</v>
      </c>
      <c r="G392" s="25">
        <v>448.63</v>
      </c>
      <c r="H392" s="25">
        <v>678.08</v>
      </c>
      <c r="I392" s="25">
        <v>448.63375000000002</v>
      </c>
      <c r="J392" s="25">
        <v>737.5</v>
      </c>
      <c r="K392" s="25">
        <v>529.51</v>
      </c>
      <c r="L392" s="25">
        <v>737.5</v>
      </c>
      <c r="M392" s="26">
        <v>529.51333333333332</v>
      </c>
      <c r="N392" s="16">
        <f t="shared" si="27"/>
        <v>-8.6104051907019682E-2</v>
      </c>
      <c r="O392" s="16">
        <f t="shared" si="28"/>
        <v>-7.7580245331117764E-2</v>
      </c>
      <c r="P392" s="16">
        <f t="shared" si="29"/>
        <v>-2.5079474500375547E-2</v>
      </c>
    </row>
    <row r="393" spans="1:16" x14ac:dyDescent="0.3">
      <c r="A393" s="15">
        <v>45682</v>
      </c>
      <c r="B393" s="25">
        <v>703.65</v>
      </c>
      <c r="C393" s="25">
        <v>425.09</v>
      </c>
      <c r="D393" s="25">
        <v>703.65</v>
      </c>
      <c r="E393" s="25">
        <v>425.09480000000002</v>
      </c>
      <c r="F393" s="25">
        <v>708.68</v>
      </c>
      <c r="G393" s="25">
        <v>459.04</v>
      </c>
      <c r="H393" s="25">
        <v>708.68</v>
      </c>
      <c r="I393" s="25">
        <v>459.03560000000004</v>
      </c>
      <c r="J393" s="25">
        <v>758.53</v>
      </c>
      <c r="K393" s="25">
        <v>538.66999999999996</v>
      </c>
      <c r="L393" s="25">
        <v>758.53</v>
      </c>
      <c r="M393" s="26">
        <v>538.67399999999998</v>
      </c>
      <c r="N393" s="16">
        <f>IFERROR(LN(D393/D392),0)</f>
        <v>5.610313175487807E-2</v>
      </c>
      <c r="O393" s="16">
        <f>IFERROR(LN(H393/H392),0)</f>
        <v>4.4138809652302186E-2</v>
      </c>
      <c r="P393" s="16">
        <f>IFERROR(LN(L393/L392),0)</f>
        <v>2.8116261539331194E-2</v>
      </c>
    </row>
    <row r="394" spans="1:16" x14ac:dyDescent="0.3">
      <c r="A394" s="15">
        <v>45683</v>
      </c>
      <c r="B394" s="25">
        <v>733.56</v>
      </c>
      <c r="C394" s="25">
        <v>436.96</v>
      </c>
      <c r="D394" s="25">
        <v>733.56</v>
      </c>
      <c r="E394" s="25">
        <v>436.95884615384614</v>
      </c>
      <c r="F394" s="25">
        <v>705.08</v>
      </c>
      <c r="G394" s="25">
        <v>468.5</v>
      </c>
      <c r="H394" s="25">
        <v>705.08</v>
      </c>
      <c r="I394" s="25">
        <v>468.49884615384622</v>
      </c>
      <c r="J394" s="25">
        <v>852.37</v>
      </c>
      <c r="K394" s="25">
        <v>550.74</v>
      </c>
      <c r="L394" s="25">
        <v>852.37</v>
      </c>
      <c r="M394" s="26">
        <v>550.73923076923086</v>
      </c>
      <c r="N394" s="16">
        <f>IFERROR(LN(D394/D393),0)</f>
        <v>4.1628320386057634E-2</v>
      </c>
      <c r="O394" s="16">
        <f>IFERROR(LN(H394/H393),0)</f>
        <v>-5.0928131804837797E-3</v>
      </c>
      <c r="P394" s="16">
        <f>IFERROR(LN(L394/L393),0)</f>
        <v>0.11663835510755496</v>
      </c>
    </row>
    <row r="395" spans="1:16" x14ac:dyDescent="0.3">
      <c r="A395" s="15">
        <v>45684</v>
      </c>
      <c r="B395" s="25">
        <v>583.20000000000005</v>
      </c>
      <c r="C395" s="25">
        <v>442.38</v>
      </c>
      <c r="D395" s="25">
        <v>583.20000000000005</v>
      </c>
      <c r="E395" s="25">
        <v>442.37518518518522</v>
      </c>
      <c r="F395" s="25">
        <v>765.84</v>
      </c>
      <c r="G395" s="25">
        <v>479.51</v>
      </c>
      <c r="H395" s="25">
        <v>765.84</v>
      </c>
      <c r="I395" s="25">
        <v>479.51148148148155</v>
      </c>
      <c r="J395" s="25">
        <v>818.2</v>
      </c>
      <c r="K395" s="25">
        <v>560.65</v>
      </c>
      <c r="L395" s="25">
        <v>818.2</v>
      </c>
      <c r="M395" s="26">
        <v>560.64518518518526</v>
      </c>
      <c r="N395" s="16">
        <f>IFERROR(LN(D395/D394),0)</f>
        <v>-0.22937921313418574</v>
      </c>
      <c r="O395" s="16">
        <f>IFERROR(LN(H395/H394),0)</f>
        <v>8.2661999086345042E-2</v>
      </c>
      <c r="P395" s="16">
        <f>IFERROR(LN(L395/L394),0)</f>
        <v>-4.0913899365562729E-2</v>
      </c>
    </row>
    <row r="396" spans="1:16" x14ac:dyDescent="0.3">
      <c r="A396" s="15">
        <v>45685</v>
      </c>
      <c r="B396" s="25">
        <v>616.9</v>
      </c>
      <c r="C396" s="25">
        <v>448.61</v>
      </c>
      <c r="D396" s="25">
        <v>616.9</v>
      </c>
      <c r="E396" s="25">
        <v>448.60821428571433</v>
      </c>
      <c r="F396" s="25">
        <v>740.95</v>
      </c>
      <c r="G396" s="25">
        <v>488.85</v>
      </c>
      <c r="H396" s="25">
        <v>740.95</v>
      </c>
      <c r="I396" s="25">
        <v>488.84857142857152</v>
      </c>
      <c r="J396" s="25">
        <v>837.87</v>
      </c>
      <c r="K396" s="25">
        <v>570.54999999999995</v>
      </c>
      <c r="L396" s="25">
        <v>837.87</v>
      </c>
      <c r="M396" s="26">
        <v>570.54607142857151</v>
      </c>
      <c r="N396" s="16">
        <f>IFERROR(LN(D396/D395),0)</f>
        <v>5.617675552114447E-2</v>
      </c>
      <c r="O396" s="16">
        <f>IFERROR(LN(H396/H395),0)</f>
        <v>-3.3040124001910233E-2</v>
      </c>
      <c r="P396" s="16">
        <f>IFERROR(LN(L396/L395),0)</f>
        <v>2.3756151687769112E-2</v>
      </c>
    </row>
    <row r="397" spans="1:16" x14ac:dyDescent="0.3">
      <c r="A397" s="4">
        <v>45686</v>
      </c>
      <c r="B397" s="23">
        <v>661.51</v>
      </c>
      <c r="C397" s="23">
        <v>455.95</v>
      </c>
      <c r="D397" s="23">
        <v>661.51</v>
      </c>
      <c r="E397" s="23">
        <v>455.94965517241383</v>
      </c>
      <c r="F397" s="23">
        <v>737.51</v>
      </c>
      <c r="G397" s="23">
        <v>497.42</v>
      </c>
      <c r="H397" s="23">
        <v>737.51</v>
      </c>
      <c r="I397" s="23">
        <v>497.42310344827592</v>
      </c>
      <c r="J397" s="23">
        <v>881.68</v>
      </c>
      <c r="K397" s="23">
        <v>581.27</v>
      </c>
      <c r="L397" s="23">
        <v>881.68</v>
      </c>
      <c r="M397" s="24">
        <v>581.27482758620692</v>
      </c>
      <c r="N397" s="14">
        <f t="shared" ref="N397:N399" si="30">IFERROR(LN(D397/D396),0)</f>
        <v>6.9818164383128753E-2</v>
      </c>
      <c r="O397" s="14">
        <f t="shared" ref="O397:O399" si="31">IFERROR(LN(H397/H396),0)</f>
        <v>-4.6534991921055313E-3</v>
      </c>
      <c r="P397" s="14">
        <f t="shared" ref="P397:P399" si="32">IFERROR(LN(L397/L396),0)</f>
        <v>5.0966221200219215E-2</v>
      </c>
    </row>
    <row r="398" spans="1:16" x14ac:dyDescent="0.3">
      <c r="A398" s="4">
        <v>45687</v>
      </c>
      <c r="B398" s="23">
        <v>560.65</v>
      </c>
      <c r="C398" s="23">
        <v>459.44</v>
      </c>
      <c r="D398" s="23">
        <v>560.65</v>
      </c>
      <c r="E398" s="23">
        <v>459.43966666666671</v>
      </c>
      <c r="F398" s="23">
        <v>707.11</v>
      </c>
      <c r="G398" s="23">
        <v>504.41</v>
      </c>
      <c r="H398" s="23">
        <v>707.11</v>
      </c>
      <c r="I398" s="23">
        <v>504.41266666666678</v>
      </c>
      <c r="J398" s="23">
        <v>826.58</v>
      </c>
      <c r="K398" s="23">
        <v>589.45000000000005</v>
      </c>
      <c r="L398" s="23">
        <v>826.58</v>
      </c>
      <c r="M398" s="24">
        <v>589.45166666666671</v>
      </c>
      <c r="N398" s="14">
        <f t="shared" si="30"/>
        <v>-0.16542827569183186</v>
      </c>
      <c r="O398" s="14">
        <f t="shared" si="31"/>
        <v>-4.2093406662639048E-2</v>
      </c>
      <c r="P398" s="14">
        <f t="shared" si="32"/>
        <v>-6.453247209800736E-2</v>
      </c>
    </row>
    <row r="399" spans="1:16" x14ac:dyDescent="0.3">
      <c r="A399" s="15">
        <v>45688</v>
      </c>
      <c r="B399" s="25">
        <v>520.29</v>
      </c>
      <c r="C399" s="25">
        <v>461.4</v>
      </c>
      <c r="D399" s="25">
        <v>520.29</v>
      </c>
      <c r="E399" s="25">
        <v>461.40258064516127</v>
      </c>
      <c r="F399" s="25">
        <v>602.6</v>
      </c>
      <c r="G399" s="25">
        <v>507.58</v>
      </c>
      <c r="H399" s="25">
        <v>602.6</v>
      </c>
      <c r="I399" s="25">
        <v>507.5800000000001</v>
      </c>
      <c r="J399" s="25">
        <v>791.51</v>
      </c>
      <c r="K399" s="25">
        <v>595.97</v>
      </c>
      <c r="L399" s="25">
        <v>782.28</v>
      </c>
      <c r="M399" s="26">
        <v>595.67193548387104</v>
      </c>
      <c r="N399" s="16">
        <f t="shared" si="30"/>
        <v>-7.4710476476285648E-2</v>
      </c>
      <c r="O399" s="16">
        <f t="shared" si="31"/>
        <v>-0.15993261408524198</v>
      </c>
      <c r="P399" s="16">
        <f t="shared" si="32"/>
        <v>-5.5083973560830918E-2</v>
      </c>
    </row>
    <row r="400" spans="1:16" x14ac:dyDescent="0.3">
      <c r="A400" s="15">
        <v>45689</v>
      </c>
      <c r="B400" s="23">
        <v>521.04999999999995</v>
      </c>
      <c r="C400" s="23">
        <v>521.04999999999995</v>
      </c>
      <c r="D400" s="23">
        <v>521.04999999999995</v>
      </c>
      <c r="E400" s="23">
        <v>521.04999999999995</v>
      </c>
      <c r="F400" s="23">
        <v>606.54999999999995</v>
      </c>
      <c r="G400" s="23">
        <v>606.54999999999995</v>
      </c>
      <c r="H400" s="23">
        <v>606.54999999999995</v>
      </c>
      <c r="I400" s="23">
        <v>606.54999999999995</v>
      </c>
      <c r="J400" s="23">
        <v>717.62</v>
      </c>
      <c r="K400" s="23">
        <v>717.62</v>
      </c>
      <c r="L400" s="23">
        <v>717.62</v>
      </c>
      <c r="M400" s="24">
        <v>717.62</v>
      </c>
      <c r="N400" s="14">
        <f>IFERROR(LN(D400/D399),0)</f>
        <v>1.4596580078324619E-3</v>
      </c>
      <c r="O400" s="14">
        <f>IFERROR(LN(H400/H399),0)</f>
        <v>6.533538520727385E-3</v>
      </c>
      <c r="P400" s="14">
        <f>IFERROR(LN(L400/L399),0)</f>
        <v>-8.6272551688197446E-2</v>
      </c>
    </row>
    <row r="401" spans="1:16" x14ac:dyDescent="0.3">
      <c r="A401" s="15">
        <v>45690</v>
      </c>
      <c r="B401" s="23">
        <v>466.98</v>
      </c>
      <c r="C401" s="23">
        <v>494.02</v>
      </c>
      <c r="D401" s="23">
        <v>466.98</v>
      </c>
      <c r="E401" s="23">
        <v>494.01499999999999</v>
      </c>
      <c r="F401" s="23">
        <v>400.06</v>
      </c>
      <c r="G401" s="23">
        <v>503.31</v>
      </c>
      <c r="H401" s="23">
        <v>400.06</v>
      </c>
      <c r="I401" s="23">
        <v>503.30499999999995</v>
      </c>
      <c r="J401" s="23">
        <v>638.58000000000004</v>
      </c>
      <c r="K401" s="23">
        <v>678.1</v>
      </c>
      <c r="L401" s="23">
        <v>638.58000000000004</v>
      </c>
      <c r="M401" s="24">
        <v>678.1</v>
      </c>
      <c r="N401" s="14">
        <f t="shared" ref="N401:N403" si="33">IFERROR(LN(D401/D400),0)</f>
        <v>-0.10955957623908454</v>
      </c>
      <c r="O401" s="14">
        <f t="shared" ref="O401:O403" si="34">IFERROR(LN(H401/H400),0)</f>
        <v>-0.41617262935782134</v>
      </c>
      <c r="P401" s="14">
        <f t="shared" ref="P401:P403" si="35">IFERROR(LN(L401/L400),0)</f>
        <v>-0.11669321975524274</v>
      </c>
    </row>
    <row r="402" spans="1:16" x14ac:dyDescent="0.3">
      <c r="A402" s="15">
        <v>45691</v>
      </c>
      <c r="B402" s="25">
        <v>572.02</v>
      </c>
      <c r="C402" s="25">
        <v>520.02</v>
      </c>
      <c r="D402" s="25">
        <v>572.02</v>
      </c>
      <c r="E402" s="25">
        <v>520.01666666666665</v>
      </c>
      <c r="F402" s="25">
        <v>617.22</v>
      </c>
      <c r="G402" s="25">
        <v>541.28</v>
      </c>
      <c r="H402" s="25">
        <v>617.22</v>
      </c>
      <c r="I402" s="25">
        <v>541.27666666666664</v>
      </c>
      <c r="J402" s="25">
        <v>752.38</v>
      </c>
      <c r="K402" s="25">
        <v>702.86</v>
      </c>
      <c r="L402" s="25">
        <v>752.38</v>
      </c>
      <c r="M402" s="26">
        <v>702.86</v>
      </c>
      <c r="N402" s="14">
        <f t="shared" si="33"/>
        <v>0.20288752560414838</v>
      </c>
      <c r="O402" s="14">
        <f t="shared" si="34"/>
        <v>0.43361098851188679</v>
      </c>
      <c r="P402" s="14">
        <f t="shared" si="35"/>
        <v>0.16399455418704123</v>
      </c>
    </row>
    <row r="403" spans="1:16" x14ac:dyDescent="0.3">
      <c r="A403" s="15">
        <v>45692</v>
      </c>
      <c r="B403" s="25">
        <v>637.42999999999995</v>
      </c>
      <c r="C403" s="25">
        <v>549.37</v>
      </c>
      <c r="D403" s="25">
        <v>637.42999999999995</v>
      </c>
      <c r="E403" s="25">
        <v>549.37</v>
      </c>
      <c r="F403" s="25">
        <v>675.57</v>
      </c>
      <c r="G403" s="25">
        <v>574.85</v>
      </c>
      <c r="H403" s="25">
        <v>675.57</v>
      </c>
      <c r="I403" s="25">
        <v>574.85</v>
      </c>
      <c r="J403" s="25">
        <v>699.85</v>
      </c>
      <c r="K403" s="25">
        <v>702.11</v>
      </c>
      <c r="L403" s="25">
        <v>699.85</v>
      </c>
      <c r="M403" s="26">
        <v>702.10749999999996</v>
      </c>
      <c r="N403" s="14">
        <f t="shared" si="33"/>
        <v>0.10827051127862031</v>
      </c>
      <c r="O403" s="14">
        <f t="shared" si="34"/>
        <v>9.0331254603364428E-2</v>
      </c>
      <c r="P403" s="14">
        <f t="shared" si="35"/>
        <v>-7.2375489101394297E-2</v>
      </c>
    </row>
    <row r="404" spans="1:16" x14ac:dyDescent="0.3">
      <c r="A404" s="15">
        <v>45693</v>
      </c>
      <c r="B404" s="23">
        <v>654.41</v>
      </c>
      <c r="C404" s="23">
        <v>570.38</v>
      </c>
      <c r="D404" s="23">
        <v>654.41</v>
      </c>
      <c r="E404" s="23">
        <v>570.37799999999993</v>
      </c>
      <c r="F404" s="23">
        <v>703.56</v>
      </c>
      <c r="G404" s="23">
        <v>600.59</v>
      </c>
      <c r="H404" s="23">
        <v>703.56</v>
      </c>
      <c r="I404" s="23">
        <v>600.59199999999998</v>
      </c>
      <c r="J404" s="23">
        <v>740.13</v>
      </c>
      <c r="K404" s="23">
        <v>709.71</v>
      </c>
      <c r="L404" s="23">
        <v>740.13</v>
      </c>
      <c r="M404" s="24">
        <v>709.71199999999999</v>
      </c>
      <c r="N404" s="14">
        <f t="shared" ref="N404:N406" si="36">IFERROR(LN(D404/D403),0)</f>
        <v>2.6289599263254821E-2</v>
      </c>
      <c r="O404" s="14">
        <f t="shared" ref="O404:O406" si="37">IFERROR(LN(H404/H403),0)</f>
        <v>4.0596381789765899E-2</v>
      </c>
      <c r="P404" s="14">
        <f t="shared" ref="P404:P406" si="38">IFERROR(LN(L404/L403),0)</f>
        <v>5.5959820078071633E-2</v>
      </c>
    </row>
    <row r="405" spans="1:16" x14ac:dyDescent="0.3">
      <c r="A405" s="15">
        <v>45694</v>
      </c>
      <c r="B405" s="23">
        <v>650.85</v>
      </c>
      <c r="C405" s="23">
        <v>583.79</v>
      </c>
      <c r="D405" s="23">
        <v>650.85</v>
      </c>
      <c r="E405" s="23">
        <v>583.79</v>
      </c>
      <c r="F405" s="23">
        <v>731.74</v>
      </c>
      <c r="G405" s="23">
        <v>622.45000000000005</v>
      </c>
      <c r="H405" s="23">
        <v>731.74</v>
      </c>
      <c r="I405" s="23">
        <v>622.44999999999993</v>
      </c>
      <c r="J405" s="23">
        <v>805.13</v>
      </c>
      <c r="K405" s="23">
        <v>725.62</v>
      </c>
      <c r="L405" s="23">
        <v>805.13</v>
      </c>
      <c r="M405" s="24">
        <v>725.6149999999999</v>
      </c>
      <c r="N405" s="14">
        <f t="shared" si="36"/>
        <v>-5.4548654329059486E-3</v>
      </c>
      <c r="O405" s="14">
        <f t="shared" si="37"/>
        <v>3.9272098845001532E-2</v>
      </c>
      <c r="P405" s="14">
        <f t="shared" si="38"/>
        <v>8.4177908618849856E-2</v>
      </c>
    </row>
    <row r="406" spans="1:16" x14ac:dyDescent="0.3">
      <c r="A406" s="15">
        <v>45695</v>
      </c>
      <c r="B406" s="23">
        <v>519.44000000000005</v>
      </c>
      <c r="C406" s="23">
        <v>574.6</v>
      </c>
      <c r="D406" s="23">
        <v>519.44000000000005</v>
      </c>
      <c r="E406" s="23">
        <v>574.59714285714279</v>
      </c>
      <c r="F406" s="23">
        <v>642.03</v>
      </c>
      <c r="G406" s="23">
        <v>625.25</v>
      </c>
      <c r="H406" s="23">
        <v>642.03</v>
      </c>
      <c r="I406" s="23">
        <v>625.24714285714276</v>
      </c>
      <c r="J406" s="23">
        <v>731.2</v>
      </c>
      <c r="K406" s="23">
        <v>726.41</v>
      </c>
      <c r="L406" s="23">
        <v>731.2</v>
      </c>
      <c r="M406" s="24">
        <v>726.41285714285709</v>
      </c>
      <c r="N406" s="14">
        <f t="shared" si="36"/>
        <v>-0.225527892712238</v>
      </c>
      <c r="O406" s="14">
        <f t="shared" si="37"/>
        <v>-0.13079022803896617</v>
      </c>
      <c r="P406" s="14">
        <f t="shared" si="38"/>
        <v>-9.6316734923636155E-2</v>
      </c>
    </row>
    <row r="407" spans="1:16" x14ac:dyDescent="0.3">
      <c r="A407" s="15">
        <v>45696</v>
      </c>
      <c r="B407" s="23">
        <v>428.98</v>
      </c>
      <c r="C407" s="23">
        <v>556.4</v>
      </c>
      <c r="D407" s="23">
        <v>428.98</v>
      </c>
      <c r="E407" s="23">
        <v>556.39499999999998</v>
      </c>
      <c r="F407" s="23">
        <v>497.01</v>
      </c>
      <c r="G407" s="23">
        <v>609.22</v>
      </c>
      <c r="H407" s="23">
        <v>497.01</v>
      </c>
      <c r="I407" s="23">
        <v>609.21749999999997</v>
      </c>
      <c r="J407" s="23">
        <v>527.73</v>
      </c>
      <c r="K407" s="23">
        <v>701.58</v>
      </c>
      <c r="L407" s="23">
        <v>527.73</v>
      </c>
      <c r="M407" s="24">
        <v>701.57749999999987</v>
      </c>
      <c r="N407" s="14">
        <f>IFERROR(LN(D407/D406),0)</f>
        <v>-0.19134101040558263</v>
      </c>
      <c r="O407" s="14">
        <f>IFERROR(LN(H407/H406),0)</f>
        <v>-0.25602488495160358</v>
      </c>
      <c r="P407" s="14">
        <f>IFERROR(LN(L407/L406),0)</f>
        <v>-0.32610223086101647</v>
      </c>
    </row>
    <row r="408" spans="1:16" x14ac:dyDescent="0.3">
      <c r="A408" s="15">
        <v>45697</v>
      </c>
      <c r="B408" s="23">
        <v>550.71</v>
      </c>
      <c r="C408" s="23">
        <v>555.76</v>
      </c>
      <c r="D408" s="23">
        <v>550.71</v>
      </c>
      <c r="E408" s="23">
        <v>555.76333333333332</v>
      </c>
      <c r="F408" s="23">
        <v>547.22</v>
      </c>
      <c r="G408" s="23">
        <v>602.33000000000004</v>
      </c>
      <c r="H408" s="23">
        <v>547.22</v>
      </c>
      <c r="I408" s="23">
        <v>602.32888888888886</v>
      </c>
      <c r="J408" s="23">
        <v>783.56</v>
      </c>
      <c r="K408" s="23">
        <v>710.69</v>
      </c>
      <c r="L408" s="23">
        <v>783.56</v>
      </c>
      <c r="M408" s="24">
        <v>710.6866666666665</v>
      </c>
      <c r="N408" s="14">
        <f>IFERROR(LN(D408/D407),0)</f>
        <v>0.24979805701601981</v>
      </c>
      <c r="O408" s="14">
        <f>IFERROR(LN(H408/H407),0)</f>
        <v>9.6240768729463078E-2</v>
      </c>
      <c r="P408" s="14">
        <f>IFERROR(LN(L408/L407),0)</f>
        <v>0.39526284903627568</v>
      </c>
    </row>
    <row r="409" spans="1:16" x14ac:dyDescent="0.3">
      <c r="A409" s="15">
        <v>45698</v>
      </c>
      <c r="B409" s="25">
        <v>461.98</v>
      </c>
      <c r="C409" s="25">
        <v>546.39</v>
      </c>
      <c r="D409" s="25">
        <v>461.98</v>
      </c>
      <c r="E409" s="25">
        <v>546.38499999999999</v>
      </c>
      <c r="F409" s="25">
        <v>596.38</v>
      </c>
      <c r="G409" s="25">
        <v>601.73</v>
      </c>
      <c r="H409" s="25">
        <v>596.38</v>
      </c>
      <c r="I409" s="25">
        <v>601.73400000000004</v>
      </c>
      <c r="J409" s="25">
        <v>695.82</v>
      </c>
      <c r="K409" s="25">
        <v>709.2</v>
      </c>
      <c r="L409" s="25">
        <v>695.82</v>
      </c>
      <c r="M409" s="26">
        <v>709.19999999999982</v>
      </c>
      <c r="N409" s="16">
        <f>IFERROR(LN(D409/D408),0)</f>
        <v>-0.17568675470926068</v>
      </c>
      <c r="O409" s="16">
        <f>IFERROR(LN(H409/H408),0)</f>
        <v>8.6027132439692511E-2</v>
      </c>
      <c r="P409" s="16">
        <f>IFERROR(LN(L409/L408),0)</f>
        <v>-0.11875663211853257</v>
      </c>
    </row>
    <row r="410" spans="1:16" x14ac:dyDescent="0.3">
      <c r="A410" s="15">
        <v>45699</v>
      </c>
      <c r="B410" s="23">
        <v>181.6</v>
      </c>
      <c r="C410" s="23">
        <v>513.22</v>
      </c>
      <c r="D410" s="23">
        <v>181.6</v>
      </c>
      <c r="E410" s="23">
        <v>513.2227272727273</v>
      </c>
      <c r="F410" s="23">
        <v>426.9</v>
      </c>
      <c r="G410" s="23">
        <v>585.84</v>
      </c>
      <c r="H410" s="23">
        <v>426.9</v>
      </c>
      <c r="I410" s="23">
        <v>585.84</v>
      </c>
      <c r="J410" s="23">
        <v>615.33000000000004</v>
      </c>
      <c r="K410" s="23">
        <v>700.67</v>
      </c>
      <c r="L410" s="23">
        <v>615.33000000000004</v>
      </c>
      <c r="M410" s="24">
        <v>700.66636363636349</v>
      </c>
      <c r="N410" s="14">
        <f>IFERROR(LN(D410/D409),0)</f>
        <v>-0.93371513393421501</v>
      </c>
      <c r="O410" s="14">
        <f>IFERROR(LN(H410/H409),0)</f>
        <v>-0.33432825402379496</v>
      </c>
      <c r="P410" s="14">
        <f>IFERROR(LN(L410/L409),0)</f>
        <v>-0.1229322969347449</v>
      </c>
    </row>
    <row r="411" spans="1:16" x14ac:dyDescent="0.3">
      <c r="A411" s="4">
        <v>45700</v>
      </c>
      <c r="B411" s="23">
        <v>524.05999999999995</v>
      </c>
      <c r="C411" s="23">
        <v>514.13</v>
      </c>
      <c r="D411" s="23">
        <v>524.05999999999995</v>
      </c>
      <c r="E411" s="23">
        <v>514.12583333333339</v>
      </c>
      <c r="F411" s="23">
        <v>608.83000000000004</v>
      </c>
      <c r="G411" s="23">
        <v>587.76</v>
      </c>
      <c r="H411" s="23">
        <v>608.83000000000004</v>
      </c>
      <c r="I411" s="23">
        <v>587.75583333333327</v>
      </c>
      <c r="J411" s="23">
        <v>722.26</v>
      </c>
      <c r="K411" s="23">
        <v>702.47</v>
      </c>
      <c r="L411" s="23">
        <v>722.26</v>
      </c>
      <c r="M411" s="24">
        <v>702.46583333333319</v>
      </c>
      <c r="N411" s="14">
        <f t="shared" ref="N411:N413" si="39">IFERROR(LN(D411/D410),0)</f>
        <v>1.0597997154155814</v>
      </c>
      <c r="O411" s="14">
        <f t="shared" ref="O411:O413" si="40">IFERROR(LN(H411/H410),0)</f>
        <v>0.35498928883622949</v>
      </c>
      <c r="P411" s="14">
        <f t="shared" ref="P411:P413" si="41">IFERROR(LN(L411/L410),0)</f>
        <v>0.1602264756098952</v>
      </c>
    </row>
    <row r="412" spans="1:16" x14ac:dyDescent="0.3">
      <c r="A412" s="4">
        <v>45701</v>
      </c>
      <c r="B412" s="23">
        <v>429.14</v>
      </c>
      <c r="C412" s="23">
        <v>507.59</v>
      </c>
      <c r="D412" s="23">
        <v>429.14</v>
      </c>
      <c r="E412" s="23">
        <v>507.58846153846156</v>
      </c>
      <c r="F412" s="23">
        <v>526.27</v>
      </c>
      <c r="G412" s="23">
        <v>583.03</v>
      </c>
      <c r="H412" s="23">
        <v>526.27</v>
      </c>
      <c r="I412" s="23">
        <v>583.02615384615387</v>
      </c>
      <c r="J412" s="23">
        <v>683.3</v>
      </c>
      <c r="K412" s="23">
        <v>700.99</v>
      </c>
      <c r="L412" s="23">
        <v>683.3</v>
      </c>
      <c r="M412" s="24">
        <v>700.99153846153831</v>
      </c>
      <c r="N412" s="14">
        <f t="shared" si="39"/>
        <v>-0.19982297556583928</v>
      </c>
      <c r="O412" s="14">
        <f t="shared" si="40"/>
        <v>-0.14572469357512302</v>
      </c>
      <c r="P412" s="14">
        <f t="shared" si="41"/>
        <v>-5.5451183085084614E-2</v>
      </c>
    </row>
    <row r="413" spans="1:16" x14ac:dyDescent="0.3">
      <c r="A413" s="15">
        <v>45702</v>
      </c>
      <c r="B413" s="25">
        <v>400.85</v>
      </c>
      <c r="C413" s="25">
        <v>499.96</v>
      </c>
      <c r="D413" s="25">
        <v>400.85</v>
      </c>
      <c r="E413" s="25">
        <v>499.96428571428578</v>
      </c>
      <c r="F413" s="25">
        <v>455.35</v>
      </c>
      <c r="G413" s="25">
        <v>573.91</v>
      </c>
      <c r="H413" s="25">
        <v>455.35</v>
      </c>
      <c r="I413" s="25">
        <v>573.90642857142859</v>
      </c>
      <c r="J413" s="25">
        <v>489.78</v>
      </c>
      <c r="K413" s="25">
        <v>685.91</v>
      </c>
      <c r="L413" s="25">
        <v>489.78</v>
      </c>
      <c r="M413" s="26">
        <v>685.90499999999986</v>
      </c>
      <c r="N413" s="16">
        <f t="shared" si="39"/>
        <v>-6.8195913527974272E-2</v>
      </c>
      <c r="O413" s="16">
        <f t="shared" si="40"/>
        <v>-0.14474803501119504</v>
      </c>
      <c r="P413" s="16">
        <f t="shared" si="41"/>
        <v>-0.33297769109541292</v>
      </c>
    </row>
    <row r="414" spans="1:16" x14ac:dyDescent="0.3">
      <c r="A414" s="15">
        <v>45703</v>
      </c>
      <c r="B414" s="25">
        <v>406.19</v>
      </c>
      <c r="C414" s="25">
        <v>493.71</v>
      </c>
      <c r="D414" s="25">
        <v>406.19</v>
      </c>
      <c r="E414" s="25">
        <v>493.71266666666668</v>
      </c>
      <c r="F414" s="25">
        <v>444.88</v>
      </c>
      <c r="G414" s="25">
        <v>565.29999999999995</v>
      </c>
      <c r="H414" s="25">
        <v>444.88</v>
      </c>
      <c r="I414" s="25">
        <v>565.30466666666666</v>
      </c>
      <c r="J414" s="25">
        <v>449.33</v>
      </c>
      <c r="K414" s="25">
        <v>670.13</v>
      </c>
      <c r="L414" s="25">
        <v>449.33</v>
      </c>
      <c r="M414" s="26">
        <v>670.13333333333321</v>
      </c>
      <c r="N414" s="16">
        <f>IFERROR(LN(D414/D413),0)</f>
        <v>1.3233737939711466E-2</v>
      </c>
      <c r="O414" s="16">
        <f>IFERROR(LN(H414/H413),0)</f>
        <v>-2.3261771134519126E-2</v>
      </c>
      <c r="P414" s="16">
        <f>IFERROR(LN(L414/L413),0)</f>
        <v>-8.6198726312319451E-2</v>
      </c>
    </row>
    <row r="415" spans="1:16" x14ac:dyDescent="0.3">
      <c r="A415" s="15">
        <v>45704</v>
      </c>
      <c r="B415" s="23">
        <v>347.41</v>
      </c>
      <c r="C415" s="23">
        <v>484.57</v>
      </c>
      <c r="D415" s="23">
        <v>347.41</v>
      </c>
      <c r="E415" s="23">
        <v>484.56875000000002</v>
      </c>
      <c r="F415" s="23">
        <v>295.47000000000003</v>
      </c>
      <c r="G415" s="23">
        <v>548.44000000000005</v>
      </c>
      <c r="H415" s="23">
        <v>295.47000000000003</v>
      </c>
      <c r="I415" s="23">
        <v>548.43999999999994</v>
      </c>
      <c r="J415" s="23">
        <v>398.62</v>
      </c>
      <c r="K415" s="23">
        <v>653.16</v>
      </c>
      <c r="L415" s="23">
        <v>398.62</v>
      </c>
      <c r="M415" s="24">
        <v>653.16374999999994</v>
      </c>
      <c r="N415" s="14">
        <f>IFERROR(LN(D415/D414),0)</f>
        <v>-0.15631539177400927</v>
      </c>
      <c r="O415" s="14">
        <f>IFERROR(LN(H415/H414),0)</f>
        <v>-0.40923727402958782</v>
      </c>
      <c r="P415" s="14">
        <f>IFERROR(LN(L415/L414),0)</f>
        <v>-0.11974900224440853</v>
      </c>
    </row>
    <row r="416" spans="1:16" x14ac:dyDescent="0.3">
      <c r="A416" s="15">
        <v>45705</v>
      </c>
      <c r="B416" s="25">
        <v>237.9</v>
      </c>
      <c r="C416" s="25">
        <v>470.06</v>
      </c>
      <c r="D416" s="25">
        <v>237.9</v>
      </c>
      <c r="E416" s="25">
        <v>470.05882352941177</v>
      </c>
      <c r="F416" s="25">
        <v>329.7</v>
      </c>
      <c r="G416" s="25">
        <v>535.57000000000005</v>
      </c>
      <c r="H416" s="25">
        <v>329.7</v>
      </c>
      <c r="I416" s="25">
        <v>535.57294117647052</v>
      </c>
      <c r="J416" s="25">
        <v>352.75</v>
      </c>
      <c r="K416" s="25">
        <v>635.49</v>
      </c>
      <c r="L416" s="25">
        <v>352.75</v>
      </c>
      <c r="M416" s="26">
        <v>635.49235294117636</v>
      </c>
      <c r="N416" s="16">
        <f>IFERROR(LN(D416/D415),0)</f>
        <v>-0.37865522134575086</v>
      </c>
      <c r="O416" s="16">
        <f>IFERROR(LN(H416/H415),0)</f>
        <v>0.10961584122796449</v>
      </c>
      <c r="P416" s="16">
        <f>IFERROR(LN(L416/L415),0)</f>
        <v>-0.12224899140166823</v>
      </c>
    </row>
    <row r="417" spans="1:16" x14ac:dyDescent="0.3">
      <c r="A417" s="15">
        <v>45706</v>
      </c>
      <c r="B417" s="25">
        <v>148.66999999999999</v>
      </c>
      <c r="C417" s="25">
        <v>452.2</v>
      </c>
      <c r="D417" s="25">
        <v>148.66999999999999</v>
      </c>
      <c r="E417" s="25">
        <v>452.20388888888891</v>
      </c>
      <c r="F417" s="25">
        <v>278.7</v>
      </c>
      <c r="G417" s="25">
        <v>521.29999999999995</v>
      </c>
      <c r="H417" s="25">
        <v>278.7</v>
      </c>
      <c r="I417" s="25">
        <v>521.30222222222221</v>
      </c>
      <c r="J417" s="25">
        <v>349.11</v>
      </c>
      <c r="K417" s="25">
        <v>619.58000000000004</v>
      </c>
      <c r="L417" s="25">
        <v>349.11</v>
      </c>
      <c r="M417" s="26">
        <v>619.58222222222219</v>
      </c>
      <c r="N417" s="16">
        <f>IFERROR(LN(D417/D416),0)</f>
        <v>-0.47012133268365269</v>
      </c>
      <c r="O417" s="16">
        <f>IFERROR(LN(H417/H416),0)</f>
        <v>-0.16804721558978283</v>
      </c>
      <c r="P417" s="16">
        <f>IFERROR(LN(L417/L416),0)</f>
        <v>-1.0372531944828203E-2</v>
      </c>
    </row>
    <row r="418" spans="1:16" x14ac:dyDescent="0.3">
      <c r="A418" s="4">
        <v>45707</v>
      </c>
      <c r="B418" s="23">
        <v>147.56</v>
      </c>
      <c r="C418" s="23">
        <v>436.17</v>
      </c>
      <c r="D418" s="23">
        <v>147.56</v>
      </c>
      <c r="E418" s="23">
        <v>436.16999999999996</v>
      </c>
      <c r="F418" s="23">
        <v>224.85</v>
      </c>
      <c r="G418" s="23">
        <v>505.7</v>
      </c>
      <c r="H418" s="23">
        <v>224.85</v>
      </c>
      <c r="I418" s="23">
        <v>505.69947368421055</v>
      </c>
      <c r="J418" s="23">
        <v>312.27</v>
      </c>
      <c r="K418" s="23">
        <v>603.41</v>
      </c>
      <c r="L418" s="23">
        <v>312.27</v>
      </c>
      <c r="M418" s="24">
        <v>603.40789473684208</v>
      </c>
      <c r="N418" s="14">
        <f t="shared" ref="N418:N420" si="42">IFERROR(LN(D418/D417),0)</f>
        <v>-7.4942118967844728E-3</v>
      </c>
      <c r="O418" s="14">
        <f t="shared" ref="O418:O420" si="43">IFERROR(LN(H418/H417),0)</f>
        <v>-0.21470242127118608</v>
      </c>
      <c r="P418" s="14">
        <f t="shared" ref="P418:P420" si="44">IFERROR(LN(L418/L417),0)</f>
        <v>-0.11151886059260856</v>
      </c>
    </row>
    <row r="419" spans="1:16" x14ac:dyDescent="0.3">
      <c r="A419" s="4">
        <v>45708</v>
      </c>
      <c r="B419" s="23">
        <v>208.64</v>
      </c>
      <c r="C419" s="23">
        <v>424.79</v>
      </c>
      <c r="D419" s="23">
        <v>208.64</v>
      </c>
      <c r="E419" s="23">
        <v>424.79349999999994</v>
      </c>
      <c r="F419" s="23">
        <v>225.63</v>
      </c>
      <c r="G419" s="23">
        <v>491.7</v>
      </c>
      <c r="H419" s="23">
        <v>225.63</v>
      </c>
      <c r="I419" s="23">
        <v>491.69600000000003</v>
      </c>
      <c r="J419" s="23">
        <v>330.36</v>
      </c>
      <c r="K419" s="23">
        <v>589.76</v>
      </c>
      <c r="L419" s="23">
        <v>330.36</v>
      </c>
      <c r="M419" s="24">
        <v>589.75549999999998</v>
      </c>
      <c r="N419" s="14">
        <f t="shared" si="42"/>
        <v>0.34637540600981326</v>
      </c>
      <c r="O419" s="14">
        <f t="shared" si="43"/>
        <v>3.4629762897050121E-3</v>
      </c>
      <c r="P419" s="14">
        <f t="shared" si="44"/>
        <v>5.6314770747029647E-2</v>
      </c>
    </row>
    <row r="420" spans="1:16" x14ac:dyDescent="0.3">
      <c r="A420" s="15">
        <v>45709</v>
      </c>
      <c r="B420" s="25">
        <v>131.18</v>
      </c>
      <c r="C420" s="25">
        <v>410.81</v>
      </c>
      <c r="D420" s="25">
        <v>131.18</v>
      </c>
      <c r="E420" s="25">
        <v>410.81190476190471</v>
      </c>
      <c r="F420" s="25">
        <v>186.27</v>
      </c>
      <c r="G420" s="25">
        <v>477.15</v>
      </c>
      <c r="H420" s="25">
        <v>186.27</v>
      </c>
      <c r="I420" s="25">
        <v>477.1519047619048</v>
      </c>
      <c r="J420" s="25">
        <v>299.61</v>
      </c>
      <c r="K420" s="25">
        <v>575.94000000000005</v>
      </c>
      <c r="L420" s="25">
        <v>299.61</v>
      </c>
      <c r="M420" s="26">
        <v>575.93904761904764</v>
      </c>
      <c r="N420" s="16">
        <f t="shared" si="42"/>
        <v>-0.46403985287269861</v>
      </c>
      <c r="O420" s="16">
        <f t="shared" si="43"/>
        <v>-0.1916992554615102</v>
      </c>
      <c r="P420" s="16">
        <f t="shared" si="44"/>
        <v>-9.7701340019363259E-2</v>
      </c>
    </row>
    <row r="421" spans="1:16" x14ac:dyDescent="0.3">
      <c r="A421" s="15">
        <v>45710</v>
      </c>
      <c r="B421" s="25">
        <v>163.12</v>
      </c>
      <c r="C421" s="25">
        <v>399.55</v>
      </c>
      <c r="D421" s="25">
        <v>163.12</v>
      </c>
      <c r="E421" s="25">
        <v>399.55318181818183</v>
      </c>
      <c r="F421" s="25">
        <v>182.4</v>
      </c>
      <c r="G421" s="25">
        <v>463.75</v>
      </c>
      <c r="H421" s="25">
        <v>182.4</v>
      </c>
      <c r="I421" s="25">
        <v>463.75409090909091</v>
      </c>
      <c r="J421" s="25">
        <v>239.05</v>
      </c>
      <c r="K421" s="25">
        <v>560.63</v>
      </c>
      <c r="L421" s="25">
        <v>239.05</v>
      </c>
      <c r="M421" s="26">
        <v>560.62590909090909</v>
      </c>
      <c r="N421" s="16">
        <f>IFERROR(LN(D421/D420),0)</f>
        <v>0.21791570040061031</v>
      </c>
      <c r="O421" s="16">
        <f>IFERROR(LN(H421/H420),0)</f>
        <v>-2.0995156404680183E-2</v>
      </c>
      <c r="P421" s="16">
        <f>IFERROR(LN(L421/L420),0)</f>
        <v>-0.22580889385104055</v>
      </c>
    </row>
    <row r="422" spans="1:16" x14ac:dyDescent="0.3">
      <c r="A422" s="15">
        <v>45711</v>
      </c>
      <c r="B422" s="23">
        <v>175.48</v>
      </c>
      <c r="C422" s="23">
        <v>389.81</v>
      </c>
      <c r="D422" s="23">
        <v>175.48</v>
      </c>
      <c r="E422" s="23">
        <v>389.81086956521739</v>
      </c>
      <c r="F422" s="23">
        <v>165.31</v>
      </c>
      <c r="G422" s="23">
        <v>450.78</v>
      </c>
      <c r="H422" s="23">
        <v>165.31</v>
      </c>
      <c r="I422" s="23">
        <v>450.7782608695652</v>
      </c>
      <c r="J422" s="23">
        <v>224.76</v>
      </c>
      <c r="K422" s="23">
        <v>546.02</v>
      </c>
      <c r="L422" s="23">
        <v>224.76</v>
      </c>
      <c r="M422" s="24">
        <v>546.02304347826089</v>
      </c>
      <c r="N422" s="14">
        <f>IFERROR(LN(D422/D421),0)</f>
        <v>7.3038950031813363E-2</v>
      </c>
      <c r="O422" s="14">
        <f>IFERROR(LN(H422/H421),0)</f>
        <v>-9.8379578575310253E-2</v>
      </c>
      <c r="P422" s="14">
        <f>IFERROR(LN(L422/L421),0)</f>
        <v>-6.163956882811502E-2</v>
      </c>
    </row>
    <row r="423" spans="1:16" x14ac:dyDescent="0.3">
      <c r="A423" s="15">
        <v>45712</v>
      </c>
      <c r="B423" s="25">
        <v>175.67</v>
      </c>
      <c r="C423" s="25">
        <v>380.89</v>
      </c>
      <c r="D423" s="25">
        <v>175.67</v>
      </c>
      <c r="E423" s="25">
        <v>380.88833333333332</v>
      </c>
      <c r="F423" s="25">
        <v>222.24</v>
      </c>
      <c r="G423" s="25">
        <v>441.26</v>
      </c>
      <c r="H423" s="25">
        <v>222.24</v>
      </c>
      <c r="I423" s="25">
        <v>441.25583333333333</v>
      </c>
      <c r="J423" s="25">
        <v>398.24</v>
      </c>
      <c r="K423" s="25">
        <v>539.87</v>
      </c>
      <c r="L423" s="25">
        <v>398.24</v>
      </c>
      <c r="M423" s="26">
        <v>539.86541666666665</v>
      </c>
      <c r="N423" s="16">
        <f>IFERROR(LN(D423/D422),0)</f>
        <v>1.0821587272783434E-3</v>
      </c>
      <c r="O423" s="16">
        <f>IFERROR(LN(H423/H422),0)</f>
        <v>0.29593537994111291</v>
      </c>
      <c r="P423" s="16">
        <f>IFERROR(LN(L423/L422),0)</f>
        <v>0.57202167237528445</v>
      </c>
    </row>
    <row r="424" spans="1:16" x14ac:dyDescent="0.3">
      <c r="A424" s="15">
        <v>45713</v>
      </c>
      <c r="B424" s="23">
        <v>181.44</v>
      </c>
      <c r="C424" s="23">
        <v>372.91</v>
      </c>
      <c r="D424" s="23">
        <v>181.44</v>
      </c>
      <c r="E424" s="23">
        <v>372.91039999999998</v>
      </c>
      <c r="F424" s="23">
        <v>197.75</v>
      </c>
      <c r="G424" s="23">
        <v>431.52</v>
      </c>
      <c r="H424" s="23">
        <v>197.75</v>
      </c>
      <c r="I424" s="23">
        <v>431.51559999999995</v>
      </c>
      <c r="J424" s="23">
        <v>554.44000000000005</v>
      </c>
      <c r="K424" s="23">
        <v>540.45000000000005</v>
      </c>
      <c r="L424" s="23">
        <v>554.44000000000005</v>
      </c>
      <c r="M424" s="24">
        <v>540.44839999999999</v>
      </c>
      <c r="N424" s="14">
        <f>IFERROR(LN(D424/D423),0)</f>
        <v>3.2317785514095601E-2</v>
      </c>
      <c r="O424" s="14">
        <f>IFERROR(LN(H424/H423),0)</f>
        <v>-0.11675427235827038</v>
      </c>
      <c r="P424" s="14">
        <f>IFERROR(LN(L424/L423),0)</f>
        <v>0.33090375672587041</v>
      </c>
    </row>
    <row r="425" spans="1:16" x14ac:dyDescent="0.3">
      <c r="A425" s="4">
        <v>45714</v>
      </c>
      <c r="B425" s="23">
        <v>178.22</v>
      </c>
      <c r="C425" s="23">
        <v>365.42</v>
      </c>
      <c r="D425" s="23">
        <v>178.22</v>
      </c>
      <c r="E425" s="23">
        <v>365.4223076923077</v>
      </c>
      <c r="F425" s="23">
        <v>236.21</v>
      </c>
      <c r="G425" s="23">
        <v>424</v>
      </c>
      <c r="H425" s="23">
        <v>236.21</v>
      </c>
      <c r="I425" s="23">
        <v>424.0038461538461</v>
      </c>
      <c r="J425" s="23">
        <v>373.12</v>
      </c>
      <c r="K425" s="23">
        <v>534.01</v>
      </c>
      <c r="L425" s="23">
        <v>373.12</v>
      </c>
      <c r="M425" s="24">
        <v>534.01269230769242</v>
      </c>
      <c r="N425" s="14">
        <f t="shared" ref="N425:N427" si="45">IFERROR(LN(D425/D424),0)</f>
        <v>-1.7906278354813506E-2</v>
      </c>
      <c r="O425" s="14">
        <f t="shared" ref="O425:O427" si="46">IFERROR(LN(H425/H424),0)</f>
        <v>0.17771763322185327</v>
      </c>
      <c r="P425" s="14">
        <f t="shared" ref="P425:P427" si="47">IFERROR(LN(L425/L424),0)</f>
        <v>-0.39605851162307948</v>
      </c>
    </row>
    <row r="426" spans="1:16" x14ac:dyDescent="0.3">
      <c r="A426" s="4">
        <v>45715</v>
      </c>
      <c r="B426" s="23">
        <v>162.46</v>
      </c>
      <c r="C426" s="23">
        <v>357.91</v>
      </c>
      <c r="D426" s="23">
        <v>162.46</v>
      </c>
      <c r="E426" s="23">
        <v>357.90518518518513</v>
      </c>
      <c r="F426" s="23">
        <v>220.98</v>
      </c>
      <c r="G426" s="23">
        <v>416.48</v>
      </c>
      <c r="H426" s="23">
        <v>220.98</v>
      </c>
      <c r="I426" s="23">
        <v>416.48444444444436</v>
      </c>
      <c r="J426" s="23">
        <v>305.60000000000002</v>
      </c>
      <c r="K426" s="23">
        <v>525.54999999999995</v>
      </c>
      <c r="L426" s="23">
        <v>305.60000000000002</v>
      </c>
      <c r="M426" s="24">
        <v>525.55296296296308</v>
      </c>
      <c r="N426" s="14">
        <f t="shared" si="45"/>
        <v>-9.2586924561765885E-2</v>
      </c>
      <c r="O426" s="14">
        <f t="shared" si="46"/>
        <v>-6.6649040184587754E-2</v>
      </c>
      <c r="P426" s="14">
        <f t="shared" si="47"/>
        <v>-0.19962302642970742</v>
      </c>
    </row>
    <row r="427" spans="1:16" x14ac:dyDescent="0.3">
      <c r="A427" s="15">
        <v>45716</v>
      </c>
      <c r="B427" s="25">
        <v>159.29</v>
      </c>
      <c r="C427" s="25">
        <v>350.81</v>
      </c>
      <c r="D427" s="25">
        <v>159.29</v>
      </c>
      <c r="E427" s="25">
        <v>350.81178571428569</v>
      </c>
      <c r="F427" s="25">
        <v>204.09</v>
      </c>
      <c r="G427" s="25">
        <v>408.9</v>
      </c>
      <c r="H427" s="25">
        <v>204.09</v>
      </c>
      <c r="I427" s="25">
        <v>408.89892857142848</v>
      </c>
      <c r="J427" s="25">
        <v>346.98</v>
      </c>
      <c r="K427" s="25">
        <v>519.17999999999995</v>
      </c>
      <c r="L427" s="25">
        <v>346.98</v>
      </c>
      <c r="M427" s="26">
        <v>519.17535714285725</v>
      </c>
      <c r="N427" s="16">
        <f t="shared" si="45"/>
        <v>-1.9705377316260986E-2</v>
      </c>
      <c r="O427" s="16">
        <f t="shared" si="46"/>
        <v>-7.9511126659949721E-2</v>
      </c>
      <c r="P427" s="16">
        <f t="shared" si="47"/>
        <v>0.12699008410581647</v>
      </c>
    </row>
  </sheetData>
  <mergeCells count="3">
    <mergeCell ref="B1:E1"/>
    <mergeCell ref="F1:I1"/>
    <mergeCell ref="J1:M1"/>
  </mergeCells>
  <phoneticPr fontId="22" type="noConversion"/>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58941-6E17-4056-AF80-0CE64C459AB4}">
  <dimension ref="C1:G17"/>
  <sheetViews>
    <sheetView showGridLines="0" topLeftCell="B2" zoomScaleNormal="100" workbookViewId="0">
      <pane xSplit="2" ySplit="2" topLeftCell="D5" activePane="bottomRight" state="frozen"/>
      <selection activeCell="B2" sqref="B2"/>
      <selection pane="topRight" activeCell="C2" sqref="C2"/>
      <selection pane="bottomLeft" activeCell="B3" sqref="B3"/>
      <selection pane="bottomRight" activeCell="C17" sqref="C17"/>
    </sheetView>
  </sheetViews>
  <sheetFormatPr baseColWidth="10" defaultRowHeight="14.4" x14ac:dyDescent="0.3"/>
  <cols>
    <col min="1" max="2" width="2" customWidth="1"/>
    <col min="3" max="3" width="15.6640625" bestFit="1" customWidth="1"/>
    <col min="4" max="7" width="16.44140625" customWidth="1"/>
  </cols>
  <sheetData>
    <row r="1" spans="3:7" ht="6" customHeight="1" x14ac:dyDescent="0.3"/>
    <row r="2" spans="3:7" ht="6" customHeight="1" x14ac:dyDescent="0.3"/>
    <row r="3" spans="3:7" ht="28.8" x14ac:dyDescent="0.3">
      <c r="C3" s="9" t="s">
        <v>7</v>
      </c>
      <c r="D3" s="10" t="s">
        <v>3</v>
      </c>
      <c r="E3" s="10" t="s">
        <v>4</v>
      </c>
      <c r="F3" s="10" t="s">
        <v>5</v>
      </c>
      <c r="G3" s="10" t="s">
        <v>6</v>
      </c>
    </row>
    <row r="4" spans="3:7" x14ac:dyDescent="0.3">
      <c r="C4" s="11">
        <f ca="1">DATE(YEAR(TODAY())-1,1,31)</f>
        <v>45322</v>
      </c>
      <c r="D4" s="12">
        <f ca="1">_xlfn.IFNA(VLOOKUP(C4,'Precio de Bolsa TX1'!A:G,5,FALSE),"")</f>
        <v>559.98</v>
      </c>
      <c r="E4" s="12">
        <f ca="1">_xlfn.IFNA(VLOOKUP(C4,'Precio bolsa bloques horarios'!A:E,5,FALSE),"")</f>
        <v>540.48129032258055</v>
      </c>
      <c r="F4" s="12">
        <f ca="1">_xlfn.IFNA(VLOOKUP(C4,'Precio bolsa bloques horarios'!A:I,9,FALSE),"")</f>
        <v>558.04580645161286</v>
      </c>
      <c r="G4" s="12">
        <f ca="1">_xlfn.IFNA(VLOOKUP(C4,'Precio bolsa bloques horarios'!A:M,13,FALSE),"")</f>
        <v>582.25451612903237</v>
      </c>
    </row>
    <row r="5" spans="3:7" x14ac:dyDescent="0.3">
      <c r="C5" s="11">
        <f ca="1">+EOMONTH(C4,1)</f>
        <v>45351</v>
      </c>
      <c r="D5" s="12">
        <f ca="1">_xlfn.IFNA(VLOOKUP(C5,'Precio de Bolsa TX1'!A:G,5,FALSE),"")</f>
        <v>568.52</v>
      </c>
      <c r="E5" s="12">
        <f ca="1">_xlfn.IFNA(VLOOKUP(C5,'Precio bolsa bloques horarios'!A:E,5,FALSE),"")</f>
        <v>523.5768965517243</v>
      </c>
      <c r="F5" s="12">
        <f ca="1">_xlfn.IFNA(VLOOKUP(C5,'Precio bolsa bloques horarios'!A:I,9,FALSE),"")</f>
        <v>580.07206896551713</v>
      </c>
      <c r="G5" s="12">
        <f ca="1">_xlfn.IFNA(VLOOKUP(C5,'Precio bolsa bloques horarios'!A:M,13,FALSE),"")</f>
        <v>596.97931034482758</v>
      </c>
    </row>
    <row r="6" spans="3:7" x14ac:dyDescent="0.3">
      <c r="C6" s="11">
        <f t="shared" ref="C6:C27" ca="1" si="0">+EOMONTH(C5,1)</f>
        <v>45382</v>
      </c>
      <c r="D6" s="12">
        <f ca="1">_xlfn.IFNA(VLOOKUP(C6,'Precio de Bolsa TX1'!A:G,5,FALSE),"")</f>
        <v>624.76</v>
      </c>
      <c r="E6" s="12">
        <f ca="1">_xlfn.IFNA(VLOOKUP(C6,'Precio bolsa bloques horarios'!A:E,5,FALSE),"")</f>
        <v>601.70032258064521</v>
      </c>
      <c r="F6" s="12">
        <f ca="1">_xlfn.IFNA(VLOOKUP(C6,'Precio bolsa bloques horarios'!A:I,9,FALSE),"")</f>
        <v>618.43999999999994</v>
      </c>
      <c r="G6" s="12">
        <f ca="1">_xlfn.IFNA(VLOOKUP(C6,'Precio bolsa bloques horarios'!A:M,13,FALSE),"")</f>
        <v>656.83870967741939</v>
      </c>
    </row>
    <row r="7" spans="3:7" x14ac:dyDescent="0.3">
      <c r="C7" s="11">
        <f t="shared" ca="1" si="0"/>
        <v>45412</v>
      </c>
      <c r="D7" s="12">
        <f ca="1">_xlfn.IFNA(VLOOKUP(C7,'Precio de Bolsa TX1'!A:G,5,FALSE),"")</f>
        <v>744.83</v>
      </c>
      <c r="E7" s="12">
        <f ca="1">_xlfn.IFNA(VLOOKUP(C7,'Precio bolsa bloques horarios'!A:E,5,FALSE),"")</f>
        <v>669.82366666666678</v>
      </c>
      <c r="F7" s="12">
        <f ca="1">_xlfn.IFNA(VLOOKUP(C7,'Precio bolsa bloques horarios'!A:I,9,FALSE),"")</f>
        <v>744.93799999999987</v>
      </c>
      <c r="G7" s="12">
        <f ca="1">_xlfn.IFNA(VLOOKUP(C7,'Precio bolsa bloques horarios'!A:M,13,FALSE),"")</f>
        <v>819.69</v>
      </c>
    </row>
    <row r="8" spans="3:7" x14ac:dyDescent="0.3">
      <c r="C8" s="11">
        <f t="shared" ca="1" si="0"/>
        <v>45443</v>
      </c>
      <c r="D8" s="12">
        <f ca="1">_xlfn.IFNA(VLOOKUP(C8,'Precio de Bolsa TX1'!A:G,5,FALSE),"")</f>
        <v>290.06</v>
      </c>
      <c r="E8" s="12">
        <f ca="1">_xlfn.IFNA(VLOOKUP(C8,'Precio bolsa bloques horarios'!A:E,5,FALSE),"")</f>
        <v>232.07967741935485</v>
      </c>
      <c r="F8" s="12">
        <f ca="1">_xlfn.IFNA(VLOOKUP(C8,'Precio bolsa bloques horarios'!A:I,9,FALSE),"")</f>
        <v>282.76903225806444</v>
      </c>
      <c r="G8" s="12">
        <f ca="1">_xlfn.IFNA(VLOOKUP(C8,'Precio bolsa bloques horarios'!A:M,13,FALSE),"")</f>
        <v>358.44612903225811</v>
      </c>
    </row>
    <row r="9" spans="3:7" x14ac:dyDescent="0.3">
      <c r="C9" s="11">
        <f t="shared" ca="1" si="0"/>
        <v>45473</v>
      </c>
      <c r="D9" s="12">
        <f ca="1">_xlfn.IFNA(VLOOKUP(C9,'Precio de Bolsa TX1'!A:G,5,FALSE),"")</f>
        <v>266.27</v>
      </c>
      <c r="E9" s="12">
        <f ca="1">_xlfn.IFNA(VLOOKUP(C9,'Precio bolsa bloques horarios'!A:E,5,FALSE),"")</f>
        <v>203.53133333333332</v>
      </c>
      <c r="F9" s="12">
        <f ca="1">_xlfn.IFNA(VLOOKUP(C9,'Precio bolsa bloques horarios'!A:I,9,FALSE),"")</f>
        <v>262.45733333333328</v>
      </c>
      <c r="G9" s="12">
        <f ca="1">_xlfn.IFNA(VLOOKUP(C9,'Precio bolsa bloques horarios'!A:M,13,FALSE),"")</f>
        <v>334.44299999999998</v>
      </c>
    </row>
    <row r="10" spans="3:7" x14ac:dyDescent="0.3">
      <c r="C10" s="11">
        <f t="shared" ca="1" si="0"/>
        <v>45504</v>
      </c>
      <c r="D10" s="12">
        <f ca="1">_xlfn.IFNA(VLOOKUP(C10,'Precio de Bolsa TX1'!A:G,5,FALSE),"")</f>
        <v>279.27</v>
      </c>
      <c r="E10" s="12">
        <f ca="1">_xlfn.IFNA(VLOOKUP(C10,'Precio bolsa bloques horarios'!A:E,5,FALSE),"")</f>
        <v>229.94612903225806</v>
      </c>
      <c r="F10" s="12">
        <f ca="1">_xlfn.IFNA(VLOOKUP(C10,'Precio bolsa bloques horarios'!A:I,9,FALSE),"")</f>
        <v>275.9138709677419</v>
      </c>
      <c r="G10" s="12">
        <f ca="1">_xlfn.IFNA(VLOOKUP(C10,'Precio bolsa bloques horarios'!A:M,13,FALSE),"")</f>
        <v>333.40645161290325</v>
      </c>
    </row>
    <row r="11" spans="3:7" x14ac:dyDescent="0.3">
      <c r="C11" s="11">
        <f t="shared" ca="1" si="0"/>
        <v>45535</v>
      </c>
      <c r="D11" s="12">
        <f ca="1">_xlfn.IFNA(VLOOKUP(C11,'Precio de Bolsa TX1'!A:G,5,FALSE),"")</f>
        <v>559.69000000000005</v>
      </c>
      <c r="E11" s="12">
        <f ca="1">_xlfn.IFNA(VLOOKUP(C11,'Precio bolsa bloques horarios'!A:E,5,FALSE),"")</f>
        <v>506.25677419354838</v>
      </c>
      <c r="F11" s="12">
        <f ca="1">_xlfn.IFNA(VLOOKUP(C11,'Precio bolsa bloques horarios'!A:I,9,FALSE),"")</f>
        <v>562.41161290322589</v>
      </c>
      <c r="G11" s="12">
        <f ca="1">_xlfn.IFNA(VLOOKUP(C11,'Precio bolsa bloques horarios'!A:M,13,FALSE),"")</f>
        <v>609.22419354838723</v>
      </c>
    </row>
    <row r="12" spans="3:7" x14ac:dyDescent="0.3">
      <c r="C12" s="11">
        <f t="shared" ca="1" si="0"/>
        <v>45565</v>
      </c>
      <c r="D12" s="12">
        <f ca="1">_xlfn.IFNA(VLOOKUP(C12,'Precio de Bolsa TX1'!A:G,5,FALSE),"")</f>
        <v>932.49018046649098</v>
      </c>
      <c r="E12" s="12">
        <f ca="1">_xlfn.IFNA(VLOOKUP(C12,'Precio bolsa bloques horarios'!A:E,5,FALSE),"")</f>
        <v>932.49018046649098</v>
      </c>
      <c r="F12" s="12">
        <f ca="1">_xlfn.IFNA(VLOOKUP(C12,'Precio bolsa bloques horarios'!A:I,9,FALSE),"")</f>
        <v>932.49018046649098</v>
      </c>
      <c r="G12" s="12">
        <f ca="1">_xlfn.IFNA(VLOOKUP(C12,'Precio bolsa bloques horarios'!A:M,13,FALSE),"")</f>
        <v>932.49018046649098</v>
      </c>
    </row>
    <row r="13" spans="3:7" x14ac:dyDescent="0.3">
      <c r="C13" s="11">
        <f t="shared" ca="1" si="0"/>
        <v>45596</v>
      </c>
      <c r="D13" s="12">
        <f ca="1">_xlfn.IFNA(VLOOKUP(C13,'Precio de Bolsa TX1'!A:G,5,FALSE),"")</f>
        <v>904.67</v>
      </c>
      <c r="E13" s="12">
        <f ca="1">_xlfn.IFNA(VLOOKUP(C13,'Precio bolsa bloques horarios'!A:E,5,FALSE),"")</f>
        <v>894.9716129032256</v>
      </c>
      <c r="F13" s="12">
        <f ca="1">_xlfn.IFNA(VLOOKUP(C13,'Precio bolsa bloques horarios'!A:I,9,FALSE),"")</f>
        <v>902.39580645161254</v>
      </c>
      <c r="G13" s="12">
        <f ca="1">_xlfn.IFNA(VLOOKUP(C13,'Precio bolsa bloques horarios'!A:M,13,FALSE),"")</f>
        <v>917.62935483870911</v>
      </c>
    </row>
    <row r="14" spans="3:7" x14ac:dyDescent="0.3">
      <c r="C14" s="11">
        <f t="shared" ca="1" si="0"/>
        <v>45626</v>
      </c>
      <c r="D14" s="12">
        <f ca="1">_xlfn.IFNA(VLOOKUP(C14,'Precio de Bolsa TX1'!A:G,5,FALSE),"")</f>
        <v>703.37</v>
      </c>
      <c r="E14" s="12">
        <f ca="1">_xlfn.IFNA(VLOOKUP(C14,'Precio bolsa bloques horarios'!A:E,5,FALSE),"")</f>
        <v>565.20000000000005</v>
      </c>
      <c r="F14" s="12">
        <f ca="1">_xlfn.IFNA(VLOOKUP(C14,'Precio bolsa bloques horarios'!A:I,9,FALSE),"")</f>
        <v>717.21766666666667</v>
      </c>
      <c r="G14" s="12">
        <f ca="1">_xlfn.IFNA(VLOOKUP(C14,'Precio bolsa bloques horarios'!A:M,13,FALSE),"")</f>
        <v>821.74166666666645</v>
      </c>
    </row>
    <row r="15" spans="3:7" x14ac:dyDescent="0.3">
      <c r="C15" s="11">
        <f t="shared" ca="1" si="0"/>
        <v>45657</v>
      </c>
      <c r="D15" s="12">
        <f ca="1">_xlfn.IFNA(VLOOKUP(C15,'Precio de Bolsa TX1'!A:G,5,FALSE),"")</f>
        <v>716.66612903225814</v>
      </c>
      <c r="E15" s="12">
        <f ca="1">_xlfn.IFNA(VLOOKUP(C15,'Precio bolsa bloques horarios'!A:E,5,FALSE),"")</f>
        <v>644.87967741935518</v>
      </c>
      <c r="F15" s="12">
        <f ca="1">_xlfn.IFNA(VLOOKUP(C15,'Precio bolsa bloques horarios'!A:I,9,FALSE),"")</f>
        <v>715.60064516129034</v>
      </c>
      <c r="G15" s="12">
        <f ca="1">_xlfn.IFNA(VLOOKUP(C15,'Precio bolsa bloques horarios'!A:M,13,FALSE),"")</f>
        <v>789.97258064516132</v>
      </c>
    </row>
    <row r="16" spans="3:7" x14ac:dyDescent="0.3">
      <c r="C16" s="11">
        <f t="shared" ca="1" si="0"/>
        <v>45688</v>
      </c>
      <c r="D16" s="12">
        <f ca="1">_xlfn.IFNA(VLOOKUP(C16,'Precio de Bolsa TX1'!A:G,5,FALSE),"")</f>
        <v>519.80999999999995</v>
      </c>
      <c r="E16" s="12">
        <f ca="1">_xlfn.IFNA(VLOOKUP(C16,'Precio bolsa bloques horarios'!A:E,5,FALSE),"")</f>
        <v>461.40258064516127</v>
      </c>
      <c r="F16" s="12">
        <f ca="1">_xlfn.IFNA(VLOOKUP(C16,'Precio bolsa bloques horarios'!A:I,9,FALSE),"")</f>
        <v>507.5800000000001</v>
      </c>
      <c r="G16" s="12">
        <f ca="1">_xlfn.IFNA(VLOOKUP(C16,'Precio bolsa bloques horarios'!A:M,13,FALSE),"")</f>
        <v>595.67193548387104</v>
      </c>
    </row>
    <row r="17" spans="3:7" x14ac:dyDescent="0.3">
      <c r="C17" s="11">
        <f t="shared" ca="1" si="0"/>
        <v>45716</v>
      </c>
      <c r="D17" s="12">
        <f ca="1">_xlfn.IFNA(VLOOKUP(C17,'Precio de Bolsa TX1'!A:G,5,FALSE),"")</f>
        <v>424.12</v>
      </c>
      <c r="E17" s="12">
        <f ca="1">_xlfn.IFNA(VLOOKUP(C17,'Precio bolsa bloques horarios'!A:E,5,FALSE),"")</f>
        <v>350.81178571428569</v>
      </c>
      <c r="F17" s="12">
        <f ca="1">_xlfn.IFNA(VLOOKUP(C17,'Precio bolsa bloques horarios'!A:I,9,FALSE),"")</f>
        <v>408.89892857142848</v>
      </c>
      <c r="G17" s="12">
        <f ca="1">_xlfn.IFNA(VLOOKUP(C17,'Precio bolsa bloques horarios'!A:M,13,FALSE),"")</f>
        <v>519.17535714285725</v>
      </c>
    </row>
  </sheetData>
  <phoneticPr fontId="2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f062920-4020-40dc-9015-c52fc1b6f476">
      <Terms xmlns="http://schemas.microsoft.com/office/infopath/2007/PartnerControls"/>
    </lcf76f155ced4ddcb4097134ff3c332f>
    <TaxCatchAll xmlns="72e9f21c-8664-4aad-aa68-4f5e72fc5d7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FCDF2566B3FF342A26CA12F0529358D" ma:contentTypeVersion="15" ma:contentTypeDescription="Crear nuevo documento." ma:contentTypeScope="" ma:versionID="9b39ecad711d3b4932a48f12971d8a01">
  <xsd:schema xmlns:xsd="http://www.w3.org/2001/XMLSchema" xmlns:xs="http://www.w3.org/2001/XMLSchema" xmlns:p="http://schemas.microsoft.com/office/2006/metadata/properties" xmlns:ns2="df062920-4020-40dc-9015-c52fc1b6f476" xmlns:ns3="72e9f21c-8664-4aad-aa68-4f5e72fc5d76" targetNamespace="http://schemas.microsoft.com/office/2006/metadata/properties" ma:root="true" ma:fieldsID="afc04655fa27a6702611687c7f880f2f" ns2:_="" ns3:_="">
    <xsd:import namespace="df062920-4020-40dc-9015-c52fc1b6f476"/>
    <xsd:import namespace="72e9f21c-8664-4aad-aa68-4f5e72fc5d7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062920-4020-40dc-9015-c52fc1b6f4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3b40abcd-3e59-4edb-908f-3fa5816ce1d3"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e9f21c-8664-4aad-aa68-4f5e72fc5d76"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ebb83a52-a399-4860-a231-e16657fbdcb9}" ma:internalName="TaxCatchAll" ma:showField="CatchAllData" ma:web="72e9f21c-8664-4aad-aa68-4f5e72fc5d7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90D338-BC02-4AE1-97CF-A386F7AECCC8}">
  <ds:schemaRefs>
    <ds:schemaRef ds:uri="http://schemas.microsoft.com/sharepoint/v3/contenttype/forms"/>
  </ds:schemaRefs>
</ds:datastoreItem>
</file>

<file path=customXml/itemProps2.xml><?xml version="1.0" encoding="utf-8"?>
<ds:datastoreItem xmlns:ds="http://schemas.openxmlformats.org/officeDocument/2006/customXml" ds:itemID="{26B46093-0505-4438-96E9-5D108DF4F20E}">
  <ds:schemaRefs>
    <ds:schemaRef ds:uri="http://purl.org/dc/dcmitype/"/>
    <ds:schemaRef ds:uri="http://www.w3.org/XML/1998/namespace"/>
    <ds:schemaRef ds:uri="http://schemas.microsoft.com/office/2006/metadata/properties"/>
    <ds:schemaRef ds:uri="http://purl.org/dc/elements/1.1/"/>
    <ds:schemaRef ds:uri="72e9f21c-8664-4aad-aa68-4f5e72fc5d76"/>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df062920-4020-40dc-9015-c52fc1b6f476"/>
  </ds:schemaRefs>
</ds:datastoreItem>
</file>

<file path=customXml/itemProps3.xml><?xml version="1.0" encoding="utf-8"?>
<ds:datastoreItem xmlns:ds="http://schemas.openxmlformats.org/officeDocument/2006/customXml" ds:itemID="{FF0D0A66-7A40-4974-B6BE-021EB9DF7D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062920-4020-40dc-9015-c52fc1b6f476"/>
    <ds:schemaRef ds:uri="72e9f21c-8664-4aad-aa68-4f5e72fc5d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3</vt:i4>
      </vt:variant>
    </vt:vector>
  </HeadingPairs>
  <TitlesOfParts>
    <vt:vector size="3" baseType="lpstr">
      <vt:lpstr>Precio de Bolsa TX1</vt:lpstr>
      <vt:lpstr>Precio bolsa bloques horarios</vt:lpstr>
      <vt:lpstr>Precio de liquidación Futuros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2013-10-02T19:41:20Z</cp:lastPrinted>
  <dcterms:created xsi:type="dcterms:W3CDTF">2010-10-05T16:40:00Z</dcterms:created>
  <dcterms:modified xsi:type="dcterms:W3CDTF">2025-04-11T21:47:22Z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0x010100BFCDF2566B3FF342A26CA12F0529358D</vt:lpwstr>
  </property>
  <property fmtid="{D5CDD505-2E9C-101B-9397-08002B2CF9AE}" pid="3" name="MediaServiceImageTags">
    <vt:lpwstr/>
  </property>
</Properties>
</file>